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3" l="1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4" i="13" l="1"/>
  <c r="F55" i="13" s="1"/>
  <c r="F56" i="13" s="1"/>
  <c r="F57" i="13" l="1"/>
  <c r="F58" i="13" s="1"/>
  <c r="F59" i="13" l="1"/>
  <c r="F60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<sst xmlns="http://schemas.openxmlformats.org/spreadsheetml/2006/main" count="6412" uniqueCount="869">
  <si>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</si>
  <si>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</si>
  <si>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</si>
  <si>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</si>
  <si>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</si>
  <si>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</si>
  <si>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</si>
  <si>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</si>
  <si>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</si>
  <si>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</si>
  <si>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</si>
  <si>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</si>
  <si>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</si>
  <si>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</si>
  <si>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</si>
  <si>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</si>
  <si>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</si>
  <si>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</si>
  <si>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</si>
  <si>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</si>
  <si>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</si>
  <si>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</si>
  <si>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</si>
  <si>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</si>
  <si>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</si>
  <si>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</si>
  <si>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</si>
  <si>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</si>
  <si>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</si>
  <si>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</si>
  <si>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</si>
  <si>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</si>
  <si>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</si>
  <si>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</si>
  <si>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</si>
  <si>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</si>
  <si>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</si>
  <si>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</si>
  <si>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</si>
  <si>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</si>
  <si>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</si>
  <si>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</si>
  <si>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</si>
  <si>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</si>
  <si>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</si>
  <si>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</si>
  <si>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</si>
  <si>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</si>
  <si>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</si>
  <si>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</si>
  <si>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</si>
  <si>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</si>
  <si>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</si>
  <si>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</si>
  <si>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</si>
  <si>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</si>
  <si>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</si>
  <si>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</si>
  <si>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</si>
  <si>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</si>
  <si>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</si>
  <si>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</si>
  <si>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</si>
  <si>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</si>
  <si>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</si>
  <si>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</si>
  <si>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</si>
  <si>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</si>
  <si>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</si>
  <si>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</si>
  <si>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</si>
  <si>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</si>
  <si>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</si>
  <si>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</si>
  <si>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</si>
  <si>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</si>
  <si>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</si>
  <si>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</si>
  <si>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</si>
  <si>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</si>
  <si>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</si>
  <si>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</si>
  <si>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</si>
  <si>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</si>
  <si>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</si>
  <si>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</si>
  <si>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</si>
  <si>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</si>
  <si>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</si>
  <si>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</si>
  <si>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</si>
  <si>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</si>
  <si>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</si>
  <si>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</si>
  <si>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</si>
  <si>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</si>
  <si>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</si>
  <si>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</si>
  <si>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</si>
  <si>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</si>
  <si>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</si>
  <si>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</si>
  <si>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</si>
  <si>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</si>
  <si>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</si>
  <si>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</si>
  <si>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</si>
  <si>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</si>
  <si>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</si>
  <si>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</si>
  <si>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</si>
  <si>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</si>
  <si>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</si>
  <si>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</si>
  <si>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</si>
  <si>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</si>
  <si>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</si>
  <si>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</si>
  <si>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</si>
  <si>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</si>
  <si>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</si>
  <si>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</si>
  <si>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</si>
  <si>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</si>
  <si>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</si>
  <si>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</si>
  <si>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</si>
  <si>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</si>
  <si>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</si>
  <si>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</si>
  <si>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</si>
  <si>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</si>
  <si>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</si>
  <si>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</si>
  <si>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</si>
  <si>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</si>
  <si>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</si>
  <si>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</si>
  <si>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</si>
  <si>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</si>
  <si>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</si>
  <si>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</si>
  <si>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</si>
  <si>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</si>
  <si>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</si>
  <si>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</si>
  <si>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</si>
  <si>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</si>
  <si>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</si>
  <si>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</si>
  <si>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</si>
  <si>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</si>
  <si>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</si>
  <si>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</si>
  <si>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</si>
  <si>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</si>
  <si>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</si>
  <si>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</si>
  <si>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</si>
  <si>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</si>
  <si>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</si>
  <si>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</si>
  <si>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</si>
  <si>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</si>
  <si>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</si>
  <si>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</si>
  <si>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</si>
  <si>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</si>
  <si>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</si>
  <si>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</si>
  <si>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</si>
  <si>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</si>
  <si>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</si>
  <si>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</si>
  <si>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</si>
  <si>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</si>
  <si>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</si>
  <si>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</si>
  <si>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</si>
  <si>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</si>
  <si>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</si>
  <si>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</si>
  <si>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</si>
  <si>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</si>
  <si>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</si>
  <si>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</si>
  <si>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</si>
  <si>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</si>
  <si>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</si>
  <si>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</si>
  <si>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</si>
  <si>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</si>
  <si>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</si>
  <si>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</si>
  <si>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</si>
  <si>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</si>
  <si>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</si>
  <si>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</si>
  <si>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</si>
  <si>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</si>
  <si>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</si>
  <si>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</si>
  <si>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</si>
  <si>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</si>
  <si>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</si>
  <si>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</si>
  <si>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</si>
  <si>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</si>
  <si>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</si>
  <si>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</si>
  <si>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</si>
  <si>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</si>
  <si>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</si>
  <si>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</si>
  <si>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</si>
  <si>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</si>
  <si>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</si>
  <si>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</si>
  <si>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</si>
  <si>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</si>
  <si>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</si>
  <si>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</si>
  <si>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</si>
  <si>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</si>
  <si>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</si>
  <si>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</si>
  <si>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</si>
  <si>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</si>
  <si>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</si>
  <si>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</si>
  <si>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</si>
  <si>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</si>
  <si>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</si>
  <si>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</si>
  <si>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</si>
  <si>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</si>
  <si>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</si>
  <si>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</si>
  <si>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</si>
  <si>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</si>
  <si>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</si>
  <si>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</si>
  <si>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</si>
  <si>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</si>
  <si>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</si>
  <si>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</si>
  <si>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</si>
  <si>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</si>
  <si>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</si>
  <si>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</si>
  <si>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</si>
  <si>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</si>
  <si>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</si>
  <si>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</si>
  <si>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</si>
  <si>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</si>
  <si>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</si>
  <si>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</si>
  <si>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</si>
  <si>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</si>
  <si>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</si>
  <si>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</si>
  <si>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</si>
  <si>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</si>
  <si>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</si>
  <si>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</si>
  <si>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</si>
  <si>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</si>
  <si>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</si>
  <si>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</si>
  <si>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</si>
  <si>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</si>
  <si>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</si>
  <si>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</si>
  <si>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</si>
  <si>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</si>
  <si>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</si>
  <si>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</si>
  <si>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</si>
  <si>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</si>
  <si>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</si>
  <si>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</si>
  <si>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</si>
  <si>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</si>
  <si>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</si>
  <si>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</si>
  <si>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</si>
  <si>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</si>
  <si>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</si>
  <si>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</si>
  <si>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</si>
  <si>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</si>
  <si>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</si>
  <si>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</si>
  <si>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</si>
  <si>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</si>
  <si>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</si>
  <si>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</si>
  <si>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</si>
  <si>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</si>
  <si>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</si>
  <si>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</si>
  <si>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</si>
  <si>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</si>
  <si>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</si>
  <si>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</si>
  <si>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</si>
  <si>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</si>
  <si>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</si>
  <si>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</si>
  <si>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</si>
  <si>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</si>
  <si>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</si>
  <si>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</si>
  <si>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</si>
  <si>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</si>
  <si>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</si>
  <si>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</si>
  <si>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</si>
  <si>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</si>
  <si>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</si>
  <si>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</si>
  <si>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</si>
  <si>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</si>
  <si>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</si>
  <si>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</si>
  <si>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</si>
  <si>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</si>
  <si>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</si>
  <si>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</si>
  <si>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</si>
  <si>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</si>
  <si>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</si>
  <si>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</si>
  <si>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</si>
  <si>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</si>
  <si>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</si>
  <si>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</si>
  <si>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</si>
  <si>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</si>
  <si>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</si>
  <si>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</si>
  <si>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</si>
  <si>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</si>
  <si>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</si>
  <si>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</si>
  <si>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</si>
  <si>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</si>
  <si>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</si>
  <si>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</si>
  <si>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</si>
  <si>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</si>
  <si>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</si>
  <si>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</si>
  <si>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</si>
  <si>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</si>
  <si>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</si>
  <si>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</si>
  <si>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</si>
  <si>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</si>
  <si>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</si>
  <si>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</si>
  <si>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</si>
  <si>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</si>
  <si>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</si>
  <si>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</si>
  <si>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</si>
  <si>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</si>
  <si>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</si>
  <si>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</si>
  <si>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</si>
  <si>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</si>
  <si>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</si>
  <si>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</si>
  <si>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</si>
  <si>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</si>
  <si>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</si>
  <si>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</si>
  <si>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</si>
  <si>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</si>
  <si>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</si>
  <si>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</si>
  <si>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</si>
  <si>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</si>
  <si>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</si>
  <si>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</si>
  <si>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</si>
  <si>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</si>
  <si>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</si>
  <si>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</si>
  <si>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</si>
  <si>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</si>
  <si>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</si>
  <si>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</si>
  <si>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</si>
  <si>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</si>
  <si>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</si>
  <si>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</si>
  <si>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</si>
  <si>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</si>
  <si>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</si>
  <si>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</si>
  <si>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</si>
  <si>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</si>
  <si>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</si>
  <si>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</si>
  <si>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</si>
  <si>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</si>
  <si>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</si>
  <si>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</si>
  <si>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</si>
  <si>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</si>
  <si>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</si>
  <si>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</si>
  <si>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</si>
  <si>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</si>
  <si>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</si>
  <si>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</si>
  <si>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</si>
  <si>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</si>
  <si>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</si>
  <si>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</si>
  <si>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</si>
  <si>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</si>
  <si>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</si>
  <si>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</si>
  <si>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</si>
  <si>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</si>
  <si>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</si>
  <si>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</si>
  <si>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</si>
  <si>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</si>
  <si>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</si>
  <si>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</si>
  <si>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</si>
  <si>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</si>
  <si>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</si>
  <si>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</si>
  <si>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</si>
  <si>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</si>
  <si>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</si>
  <si>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</si>
  <si>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</si>
  <si>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</si>
  <si>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</si>
  <si>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</si>
  <si>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</si>
  <si>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</si>
  <si>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</si>
  <si>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</si>
  <si>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</si>
  <si>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</si>
  <si>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</si>
  <si>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</si>
  <si>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</si>
  <si>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</si>
  <si>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</si>
  <si>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</si>
  <si>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</si>
  <si>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</si>
  <si>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</si>
  <si>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</si>
  <si>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</si>
  <si>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</si>
  <si>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</si>
  <si>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</si>
  <si>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</si>
  <si>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</si>
  <si>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</si>
  <si>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</si>
  <si>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</si>
  <si>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</si>
  <si>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</si>
  <si>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</si>
  <si>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</si>
  <si>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</si>
  <si>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</si>
  <si>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</si>
  <si>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</si>
  <si>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</si>
  <si>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</si>
  <si>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</si>
  <si>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</si>
  <si>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</si>
  <si>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</si>
  <si>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</si>
  <si>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</si>
  <si>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</si>
  <si>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</si>
  <si>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</si>
  <si>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</si>
  <si>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</si>
  <si>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</si>
  <si>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</si>
  <si>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</si>
  <si>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</si>
  <si>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</si>
  <si>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</si>
  <si>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</si>
  <si>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</si>
  <si>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</si>
  <si>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</si>
  <si>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</si>
  <si>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</si>
  <si>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</si>
  <si>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</si>
  <si>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</si>
  <si>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</si>
  <si>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</si>
  <si>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</si>
  <si>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</si>
  <si>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</si>
  <si>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</si>
  <si>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</si>
  <si>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</si>
  <si>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</si>
  <si>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</si>
  <si>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</si>
  <si>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</si>
  <si>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</si>
  <si>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</si>
  <si>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</si>
  <si>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</si>
  <si>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</si>
  <si>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</si>
  <si>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</si>
  <si>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</si>
  <si>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</si>
  <si>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</si>
  <si>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</si>
  <si>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</si>
  <si>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</si>
  <si>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</si>
  <si>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</si>
  <si>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</si>
  <si>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</si>
  <si>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</si>
  <si>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</si>
  <si>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</si>
  <si>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</si>
  <si>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</si>
  <si>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</si>
  <si>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</si>
  <si>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</si>
  <si>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</si>
  <si>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</si>
  <si>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</si>
  <si>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</si>
  <si>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</si>
  <si>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</si>
  <si>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</si>
  <si>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</si>
  <si>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</si>
  <si>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</si>
  <si>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</si>
  <si>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</si>
  <si>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</si>
  <si>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</si>
  <si>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</si>
  <si>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</si>
  <si>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</si>
  <si>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</si>
  <si>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</si>
  <si>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</si>
  <si>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</si>
  <si>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</si>
  <si>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</si>
  <si>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</si>
  <si>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</si>
  <si>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</si>
  <si>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</si>
  <si>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</si>
  <si>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</si>
  <si>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</si>
  <si>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</si>
  <si>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</si>
  <si>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</si>
  <si>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</si>
  <si>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</si>
  <si>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</si>
  <si>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</si>
  <si>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</si>
  <si>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</si>
  <si>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</si>
  <si>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</si>
  <si>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</si>
  <si>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</si>
  <si>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</si>
  <si>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</si>
  <si>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</si>
  <si>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</si>
  <si>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</si>
  <si>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</si>
  <si>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</si>
  <si>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</si>
  <si>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</si>
  <si>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</si>
  <si>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</si>
  <si>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</si>
  <si>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</si>
  <si>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</si>
  <si>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</si>
  <si>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</si>
  <si>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</si>
  <si>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</si>
  <si>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</si>
  <si>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</si>
  <si>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</si>
  <si>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</si>
  <si>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</si>
  <si>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</si>
  <si>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</si>
  <si>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</si>
  <si>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</si>
  <si>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</si>
  <si>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</si>
  <si>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</si>
  <si>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</si>
  <si>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</si>
  <si>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</si>
  <si>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</si>
  <si>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</si>
  <si>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</si>
  <si>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</si>
  <si>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</si>
  <si>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</si>
  <si>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</si>
  <si>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</si>
  <si>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</si>
  <si>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</si>
  <si>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</si>
  <si>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</si>
  <si>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</si>
  <si>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</si>
  <si>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</si>
  <si>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</si>
  <si>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</si>
  <si>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</si>
  <si>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</si>
  <si>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</si>
  <si>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</si>
  <si>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</si>
  <si>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</si>
  <si>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</si>
  <si>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</si>
  <si>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</si>
  <si>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</si>
  <si>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</si>
  <si>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</si>
  <si>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</si>
  <si>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</si>
  <si>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</si>
  <si>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</si>
  <si>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</si>
  <si>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</si>
  <si>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</si>
  <si>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</si>
  <si>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</si>
  <si>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</si>
  <si>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</si>
  <si>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</si>
  <si>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</si>
  <si>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</si>
  <si>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</si>
  <si>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</si>
  <si>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</si>
  <si>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</si>
  <si>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</si>
  <si>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</si>
  <si>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</si>
  <si>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</si>
  <si>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</si>
  <si>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</si>
  <si>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</si>
  <si>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</si>
  <si>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</si>
  <si>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</si>
  <si>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</si>
  <si>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</si>
  <si>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</si>
  <si>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</si>
  <si>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</si>
  <si>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</si>
  <si>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</si>
  <si>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</si>
  <si>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</si>
  <si>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</si>
  <si>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</si>
  <si>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</si>
  <si>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</si>
  <si>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</si>
  <si>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</si>
  <si>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</si>
  <si>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</si>
  <si>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</si>
  <si>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</si>
  <si>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</si>
  <si>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</si>
  <si>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</si>
  <si>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</si>
  <si>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</si>
  <si>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</si>
  <si>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</si>
  <si>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</si>
  <si>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</si>
  <si>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</si>
  <si>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</si>
  <si>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</si>
  <si>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</si>
  <si>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</si>
  <si>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</si>
  <si>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</si>
  <si>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</si>
  <si>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</si>
  <si>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</si>
  <si>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</si>
  <si>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</si>
  <si>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</si>
  <si>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</si>
  <si>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</si>
  <si>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</si>
  <si>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</si>
  <si>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</si>
  <si>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</si>
  <si>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</si>
  <si>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</si>
  <si>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</si>
  <si>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</si>
  <si>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</si>
  <si>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</si>
  <si>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</si>
  <si>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</si>
  <si>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</si>
  <si>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</si>
  <si>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</si>
  <si>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</si>
  <si>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</si>
  <si>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</si>
  <si>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</si>
  <si>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</si>
  <si>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</si>
  <si>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</si>
  <si>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</si>
  <si>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</si>
  <si>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</si>
  <si>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</si>
  <si>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</si>
  <si>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</si>
  <si>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</si>
  <si>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</si>
  <si>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</si>
  <si>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</si>
  <si>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</si>
  <si>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</si>
  <si>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</si>
  <si>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</si>
  <si>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</si>
  <si>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</si>
  <si>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</si>
  <si>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</si>
  <si>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</si>
  <si>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</si>
  <si>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</si>
  <si>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</si>
  <si>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</si>
  <si>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</si>
  <si>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</si>
  <si>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</si>
  <si>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</si>
  <si>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</si>
  <si>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</si>
  <si>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</si>
  <si>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</si>
  <si>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</si>
  <si>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</si>
  <si>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</si>
  <si>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</si>
  <si>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</si>
  <si>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</si>
  <si>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</si>
  <si>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</si>
  <si>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</si>
  <si>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</si>
  <si>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</si>
  <si>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</si>
  <si>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</si>
  <si>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</si>
  <si>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</si>
  <si>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</si>
  <si>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</si>
  <si>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</si>
  <si>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</si>
  <si>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</si>
  <si>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</si>
  <si>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</si>
  <si>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</si>
  <si>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</si>
  <si>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</si>
  <si>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</si>
  <si>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</si>
  <si>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</si>
  <si>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</si>
  <si>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</si>
  <si>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</si>
  <si>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</si>
  <si>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</si>
  <si>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</si>
  <si>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</si>
  <si>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</si>
  <si>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ქოშიგორის დასახლებაში წყალსადენის ქსელის მოწყობის პროექტი (საპროექტო სატუმბო სადგურისთვის)</t>
  </si>
  <si>
    <t>1</t>
  </si>
  <si>
    <t>ა/ბეტონის საფარის კონტურების ჩახერხვა. მოხსნა მექანიზმით დატვირთვა და გატანა 17 კმ-ზე</t>
  </si>
  <si>
    <t xml:space="preserve">ასფალტობეტონის საფარის აღდგენა სისქით 6 სმ; მსხვილმარცვლოვანი 6 სმ </t>
  </si>
  <si>
    <t>2-1</t>
  </si>
  <si>
    <t xml:space="preserve">ასფალტობეტონის საფარის აღდგენა სისქით 4 სმ წვრილმარცვლოვანი 4 სმ </t>
  </si>
  <si>
    <t>3-1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</si>
  <si>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17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</si>
  <si>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17 კმ-ზე</t>
  </si>
  <si>
    <t xml:space="preserve">თხრილის  ქვიშით  (0.5-5 მმ ფრაქცია) შევსება და დატკეპნა    </t>
  </si>
  <si>
    <t>თხრილის შევსება ქვიშა-ხრეშოვა-                                                 ნი ნარევით (ფრაქცია 0-80, 0-120 მმ) მექანიზმის გამოყენებით და დატკეპვნა</t>
  </si>
  <si>
    <t xml:space="preserve"> ღორღით  (0-40მმ)  ფრაქცია   (k=0.98-1.25)   დატკეპნა სისქით 20სმ</t>
  </si>
  <si>
    <t>ხრეშის (0-56 მმ) ფრაქცია ბალიშის მომზადება ჭის ქვეშ სისქით 10 სმ. (კ=0.98-1.25)</t>
  </si>
  <si>
    <t>პოლიეთილენის მილის შეძენა-მონტაჟი, გარეცხვითა და გამოცდით დ=225 მმ  PE 100 SDR 11 PN16 პირაპირა შედუღებით</t>
  </si>
  <si>
    <t>გრძ. მ</t>
  </si>
  <si>
    <t>10-1</t>
  </si>
  <si>
    <t>მილი  დ=225 მმ  PE 100 SDR 11 PN16</t>
  </si>
  <si>
    <t xml:space="preserve">პოლიეთილენის მილის  დ=225 მმ  PE 100 SDR 11 PN16 გამოცდა ჰერმეტულობაზე                 </t>
  </si>
  <si>
    <t>12</t>
  </si>
  <si>
    <t>პოლიეთილენის მილის  დ=225 მმ  PE 100 SDR 11 PN16 გარეცხვა ქლორიანი წყლით</t>
  </si>
  <si>
    <t>13</t>
  </si>
  <si>
    <t>პოლიეთილენის PE 100 SDR 11 PN16 მილის დ=225 მმ. გაყვანა დახურული მეთოდით (კროტით)</t>
  </si>
  <si>
    <t>14</t>
  </si>
  <si>
    <t xml:space="preserve">რ/ბ ანაკრები წრიული ჭის        D=1000 მმ   Hსაშ=0÷5500 მმ-მდე სრული კომპლექტის მოწყობა, ჰიდროიზოლაციით (იხ. პროექტი). შენიშვნა: თუჯის ხუფი მოწოდებული იქნება დამკვეთის მიერ. </t>
  </si>
  <si>
    <t>14-1</t>
  </si>
  <si>
    <t>ქვაბულის გამაგრება ხის ფარებით</t>
  </si>
  <si>
    <t>16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</si>
  <si>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</si>
  <si>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</si>
  <si>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 d=200 მმ  მილტუჩით PN16 მოწყობა</t>
  </si>
  <si>
    <t>ურდული d=200 მმ  მილტუჩით PN16</t>
  </si>
  <si>
    <t>19</t>
  </si>
  <si>
    <t>ჩასაკეთებელი დეტალის  d=200 მმ მოწყობა</t>
  </si>
  <si>
    <t>ბეტონის საყრდენი ბალიში 100x100x300 მმ (1 ცალი)
ბეტონის მარკა B-22.5</t>
  </si>
  <si>
    <t>ჩობალის d=273 მმ მოწყობა (2ცალი)</t>
  </si>
  <si>
    <t>20-1</t>
  </si>
  <si>
    <t>ჩობალი d=273 მმ</t>
  </si>
  <si>
    <t>პოლიეთილენის დ=225 მმ მილის პირაპირ შედუღების შემოწმება</t>
  </si>
  <si>
    <t>პოლიეთილენის ელ. შემაერთებელი ქუროს d=225 მმ PN16  მონტაჟი</t>
  </si>
  <si>
    <t xml:space="preserve">პოლიეთილენის ელ. შესადუღებელი ქურო d=225 მმ PN16 </t>
  </si>
  <si>
    <t xml:space="preserve">პოლიეთილენის ადაპტორის მილტუჩით d=225 მმ მოწყობა </t>
  </si>
  <si>
    <t xml:space="preserve">პოლიეთილენის ადაპტორი                                            d=225 </t>
  </si>
  <si>
    <t>23-2</t>
  </si>
  <si>
    <t>პოლიეთილენის ადაპტორის მილტუჩი d=225მმ</t>
  </si>
  <si>
    <t xml:space="preserve">პოლიეთილენის ელ. სამკაპის მოწყობა d=225X225X225 მმ </t>
  </si>
  <si>
    <t xml:space="preserve">პოლიეთილენის ელ. სამკაპის  d=225X225X225 მმ </t>
  </si>
  <si>
    <t xml:space="preserve">პოლიეთილენის ელ. მუხლის d=225 მმ α=90° მოწყობა </t>
  </si>
  <si>
    <t xml:space="preserve">პოლიეთილენის ელ. მუხლის d=225 მმ α=90° </t>
  </si>
  <si>
    <t xml:space="preserve">პოლიეთილენის ელ. მუხლის d=225 მმ α=45° მოწყობა </t>
  </si>
  <si>
    <t xml:space="preserve">პოლიეთილენის ელ. მუხლის d=225 მმ α=45° </t>
  </si>
  <si>
    <t xml:space="preserve">საპროექტო პოლიეთილენის d=225 მმ-იანი მილის გადაერთება საპროექტო პოლიეთილენის d=225 მმ-იან მილზე </t>
  </si>
  <si>
    <t>მილი პოლიეთილენის d=225 მმ</t>
  </si>
  <si>
    <t>29</t>
  </si>
  <si>
    <t>საპროექტო პოლიეთილენის მილის PE100 SDR13.6 PN10  დ=75  მმ მოწყობა ზედმეტი და გამოყენებული წყლის (რეცხვა) გადამღვრელისთვის ჩართვა სანიაღვრეში</t>
  </si>
  <si>
    <t>პოლიეთილენის მილი დ=75 მმ  SDR13.5 PN10</t>
  </si>
  <si>
    <t>30</t>
  </si>
  <si>
    <t>გაზინთული (გაპოხილი) ძენძი 8.48 მეტრი  ჩობალებისთვის</t>
  </si>
  <si>
    <t>31</t>
  </si>
  <si>
    <t xml:space="preserve">ტრანშეის მოწყობის დროს არსებული კაბელების დამაგრება </t>
  </si>
  <si>
    <r>
      <t>მ</t>
    </r>
    <r>
      <rPr>
        <vertAlign val="superscript"/>
        <sz val="10"/>
        <color indexed="8"/>
        <rFont val="Segoe U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</si>
</sst>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1" t="s">
        <v>0</v>
      </c>
      <c r="B5" s="303" t="s">
        <v>1</v>
      </c>
      <c r="C5" s="299" t="s">
        <v>2</v>
      </c>
      <c r="D5" s="299" t="s">
        <v>3</v>
      </c>
      <c r="E5" s="299" t="s">
        <v>4</v>
      </c>
      <c r="F5" s="299" t="s">
        <v>5</v>
      </c>
      <c r="G5" s="298" t="s">
        <v>6</v>
      </c>
      <c r="H5" s="298"/>
      <c r="I5" s="298" t="s">
        <v>7</v>
      </c>
      <c r="J5" s="298"/>
      <c r="K5" s="299" t="s">
        <v>8</v>
      </c>
      <c r="L5" s="299"/>
      <c r="M5" s="244" t="s">
        <v>9</v>
      </c>
    </row>
    <row r="6" spans="1:26" ht="16.5" thickBot="1" x14ac:dyDescent="0.4">
      <c r="A6" s="302"/>
      <c r="B6" s="304"/>
      <c r="C6" s="305"/>
      <c r="D6" s="305"/>
      <c r="E6" s="305"/>
      <c r="F6" s="30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62"/>
  <sheetViews>
    <sheetView showGridLines="0" tabSelected="1" zoomScale="80" zoomScaleNormal="80" workbookViewId="0">
      <pane xSplit="2" ySplit="6" topLeftCell="C48" activePane="bottomRight" state="frozen"/>
      <selection pane="topRight" activeCell="C1" sqref="C1"/>
      <selection pane="bottomLeft" activeCell="A7" sqref="A7"/>
      <selection pane="bottomRight" activeCell="B67" sqref="B6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1" t="s">
        <v>0</v>
      </c>
      <c r="B4" s="299" t="s">
        <v>2</v>
      </c>
      <c r="C4" s="299" t="s">
        <v>3</v>
      </c>
      <c r="D4" s="299" t="s">
        <v>767</v>
      </c>
      <c r="E4" s="306" t="s">
        <v>10</v>
      </c>
      <c r="F4" s="303" t="s">
        <v>768</v>
      </c>
      <c r="G4" s="263"/>
    </row>
    <row r="5" spans="1:10" ht="16.5" thickBot="1" x14ac:dyDescent="0.4">
      <c r="A5" s="302"/>
      <c r="B5" s="305"/>
      <c r="C5" s="305"/>
      <c r="D5" s="305"/>
      <c r="E5" s="307"/>
      <c r="F5" s="304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810</v>
      </c>
      <c r="B7" s="287" t="s">
        <v>811</v>
      </c>
      <c r="C7" s="271" t="s">
        <v>773</v>
      </c>
      <c r="D7" s="272">
        <v>0.43</v>
      </c>
      <c r="E7" s="297"/>
      <c r="F7" s="192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8" t="s">
        <v>812</v>
      </c>
      <c r="C8" s="274" t="s">
        <v>777</v>
      </c>
      <c r="D8" s="174">
        <v>4.32</v>
      </c>
      <c r="E8" s="297"/>
      <c r="F8" s="192">
        <f t="shared" ref="F8:F53" si="0">D8*E8</f>
        <v>0</v>
      </c>
      <c r="G8" s="252" t="s">
        <v>805</v>
      </c>
    </row>
    <row r="9" spans="1:10" s="67" customFormat="1" x14ac:dyDescent="0.35">
      <c r="A9" s="270" t="s">
        <v>813</v>
      </c>
      <c r="B9" s="288" t="s">
        <v>90</v>
      </c>
      <c r="C9" s="274" t="s">
        <v>19</v>
      </c>
      <c r="D9" s="275">
        <v>2.5920000000000001E-3</v>
      </c>
      <c r="E9" s="297"/>
      <c r="F9" s="192">
        <f t="shared" si="0"/>
        <v>0</v>
      </c>
      <c r="G9" s="252" t="s">
        <v>804</v>
      </c>
    </row>
    <row r="10" spans="1:10" s="67" customFormat="1" ht="16.5" x14ac:dyDescent="0.35">
      <c r="A10" s="270" t="s">
        <v>118</v>
      </c>
      <c r="B10" s="288" t="s">
        <v>814</v>
      </c>
      <c r="C10" s="274" t="s">
        <v>777</v>
      </c>
      <c r="D10" s="174">
        <v>4.32</v>
      </c>
      <c r="E10" s="297"/>
      <c r="F10" s="192">
        <f t="shared" si="0"/>
        <v>0</v>
      </c>
      <c r="G10" s="252" t="s">
        <v>805</v>
      </c>
    </row>
    <row r="11" spans="1:10" x14ac:dyDescent="0.35">
      <c r="A11" s="270" t="s">
        <v>815</v>
      </c>
      <c r="B11" s="288" t="s">
        <v>90</v>
      </c>
      <c r="C11" s="274" t="s">
        <v>19</v>
      </c>
      <c r="D11" s="275">
        <v>2.5920000000000001E-3</v>
      </c>
      <c r="E11" s="297"/>
      <c r="F11" s="192">
        <f t="shared" si="0"/>
        <v>0</v>
      </c>
      <c r="G11" s="252" t="s">
        <v>804</v>
      </c>
    </row>
    <row r="12" spans="1:10" ht="16.5" x14ac:dyDescent="0.35">
      <c r="A12" s="276" t="s">
        <v>248</v>
      </c>
      <c r="B12" s="289" t="s">
        <v>816</v>
      </c>
      <c r="C12" s="274" t="s">
        <v>773</v>
      </c>
      <c r="D12" s="273">
        <v>374.35</v>
      </c>
      <c r="E12" s="297"/>
      <c r="F12" s="192">
        <f t="shared" si="0"/>
        <v>0</v>
      </c>
      <c r="G12" s="252" t="s">
        <v>805</v>
      </c>
    </row>
    <row r="13" spans="1:10" ht="16.5" x14ac:dyDescent="0.35">
      <c r="A13" s="277" t="s">
        <v>119</v>
      </c>
      <c r="B13" s="289" t="s">
        <v>817</v>
      </c>
      <c r="C13" s="274" t="s">
        <v>773</v>
      </c>
      <c r="D13" s="278">
        <v>41.6</v>
      </c>
      <c r="E13" s="297"/>
      <c r="F13" s="192">
        <f t="shared" si="0"/>
        <v>0</v>
      </c>
      <c r="G13" s="252" t="s">
        <v>805</v>
      </c>
    </row>
    <row r="14" spans="1:10" ht="16.5" x14ac:dyDescent="0.35">
      <c r="A14" s="277" t="s">
        <v>251</v>
      </c>
      <c r="B14" s="290" t="s">
        <v>818</v>
      </c>
      <c r="C14" s="279" t="s">
        <v>773</v>
      </c>
      <c r="D14" s="278">
        <v>177.09</v>
      </c>
      <c r="E14" s="297"/>
      <c r="F14" s="192">
        <f t="shared" si="0"/>
        <v>0</v>
      </c>
      <c r="G14" s="252" t="s">
        <v>805</v>
      </c>
    </row>
    <row r="15" spans="1:10" s="67" customFormat="1" ht="16.5" x14ac:dyDescent="0.35">
      <c r="A15" s="277" t="s">
        <v>252</v>
      </c>
      <c r="B15" s="290" t="s">
        <v>819</v>
      </c>
      <c r="C15" s="274" t="s">
        <v>773</v>
      </c>
      <c r="D15" s="291">
        <v>155.41999999999999</v>
      </c>
      <c r="E15" s="297"/>
      <c r="F15" s="192">
        <f t="shared" si="0"/>
        <v>0</v>
      </c>
      <c r="G15" s="252" t="s">
        <v>805</v>
      </c>
    </row>
    <row r="16" spans="1:10" s="67" customFormat="1" ht="16.5" x14ac:dyDescent="0.35">
      <c r="A16" s="277" t="s">
        <v>260</v>
      </c>
      <c r="B16" s="292" t="s">
        <v>820</v>
      </c>
      <c r="C16" s="274" t="s">
        <v>773</v>
      </c>
      <c r="D16" s="293">
        <v>58.51</v>
      </c>
      <c r="E16" s="297"/>
      <c r="F16" s="192">
        <f t="shared" si="0"/>
        <v>0</v>
      </c>
      <c r="G16" s="252" t="s">
        <v>805</v>
      </c>
    </row>
    <row r="17" spans="1:218" ht="16.5" x14ac:dyDescent="0.35">
      <c r="A17" s="277" t="s">
        <v>261</v>
      </c>
      <c r="B17" s="292" t="s">
        <v>821</v>
      </c>
      <c r="C17" s="294" t="s">
        <v>868</v>
      </c>
      <c r="D17" s="174">
        <v>0.73</v>
      </c>
      <c r="E17" s="297"/>
      <c r="F17" s="192">
        <f t="shared" si="0"/>
        <v>0</v>
      </c>
      <c r="G17" s="252" t="s">
        <v>805</v>
      </c>
    </row>
    <row r="18" spans="1:218" x14ac:dyDescent="0.35">
      <c r="A18" s="277" t="s">
        <v>155</v>
      </c>
      <c r="B18" s="290" t="s">
        <v>822</v>
      </c>
      <c r="C18" s="172" t="s">
        <v>823</v>
      </c>
      <c r="D18" s="174">
        <v>475</v>
      </c>
      <c r="E18" s="297"/>
      <c r="F18" s="192">
        <f t="shared" si="0"/>
        <v>0</v>
      </c>
      <c r="G18" s="252" t="s">
        <v>805</v>
      </c>
    </row>
    <row r="19" spans="1:218" s="67" customFormat="1" x14ac:dyDescent="0.35">
      <c r="A19" s="277" t="s">
        <v>824</v>
      </c>
      <c r="B19" s="295" t="s">
        <v>825</v>
      </c>
      <c r="C19" s="172" t="s">
        <v>823</v>
      </c>
      <c r="D19" s="174">
        <v>479.75</v>
      </c>
      <c r="E19" s="297"/>
      <c r="F19" s="192">
        <f t="shared" si="0"/>
        <v>0</v>
      </c>
      <c r="G19" s="252" t="s">
        <v>808</v>
      </c>
    </row>
    <row r="20" spans="1:218" x14ac:dyDescent="0.35">
      <c r="A20" s="277" t="s">
        <v>305</v>
      </c>
      <c r="B20" s="288" t="s">
        <v>826</v>
      </c>
      <c r="C20" s="172" t="s">
        <v>27</v>
      </c>
      <c r="D20" s="177">
        <v>475</v>
      </c>
      <c r="E20" s="297"/>
      <c r="F20" s="192">
        <f t="shared" si="0"/>
        <v>0</v>
      </c>
      <c r="G20" s="252" t="s">
        <v>805</v>
      </c>
    </row>
    <row r="21" spans="1:218" x14ac:dyDescent="0.35">
      <c r="A21" s="277" t="s">
        <v>827</v>
      </c>
      <c r="B21" s="290" t="s">
        <v>828</v>
      </c>
      <c r="C21" s="172" t="s">
        <v>823</v>
      </c>
      <c r="D21" s="174">
        <v>475</v>
      </c>
      <c r="E21" s="297"/>
      <c r="F21" s="192">
        <f t="shared" si="0"/>
        <v>0</v>
      </c>
      <c r="G21" s="252" t="s">
        <v>805</v>
      </c>
    </row>
    <row r="22" spans="1:218" x14ac:dyDescent="0.35">
      <c r="A22" s="277" t="s">
        <v>829</v>
      </c>
      <c r="B22" s="290" t="s">
        <v>830</v>
      </c>
      <c r="C22" s="172" t="s">
        <v>823</v>
      </c>
      <c r="D22" s="174">
        <v>121</v>
      </c>
      <c r="E22" s="297"/>
      <c r="F22" s="192">
        <f t="shared" si="0"/>
        <v>0</v>
      </c>
      <c r="G22" s="252" t="s">
        <v>805</v>
      </c>
    </row>
    <row r="23" spans="1:218" x14ac:dyDescent="0.35">
      <c r="A23" s="277" t="s">
        <v>831</v>
      </c>
      <c r="B23" s="296" t="s">
        <v>832</v>
      </c>
      <c r="C23" s="271" t="s">
        <v>78</v>
      </c>
      <c r="D23" s="280">
        <v>1</v>
      </c>
      <c r="E23" s="297"/>
      <c r="F23" s="192">
        <f t="shared" si="0"/>
        <v>0</v>
      </c>
      <c r="G23" s="252" t="s">
        <v>805</v>
      </c>
    </row>
    <row r="24" spans="1:218" s="67" customFormat="1" x14ac:dyDescent="0.35">
      <c r="A24" s="277" t="s">
        <v>833</v>
      </c>
      <c r="B24" s="296" t="s">
        <v>371</v>
      </c>
      <c r="C24" s="172" t="s">
        <v>28</v>
      </c>
      <c r="D24" s="177">
        <v>1</v>
      </c>
      <c r="E24" s="297"/>
      <c r="F24" s="192">
        <f t="shared" si="0"/>
        <v>0</v>
      </c>
      <c r="G24" s="252" t="s">
        <v>808</v>
      </c>
    </row>
    <row r="25" spans="1:218" x14ac:dyDescent="0.35">
      <c r="A25" s="277" t="s">
        <v>547</v>
      </c>
      <c r="B25" s="296" t="s">
        <v>834</v>
      </c>
      <c r="C25" s="172" t="s">
        <v>52</v>
      </c>
      <c r="D25" s="174">
        <v>20.52</v>
      </c>
      <c r="E25" s="297"/>
      <c r="F25" s="192">
        <f t="shared" si="0"/>
        <v>0</v>
      </c>
      <c r="G25" s="252" t="s">
        <v>805</v>
      </c>
      <c r="H25" s="90"/>
    </row>
    <row r="26" spans="1:218" x14ac:dyDescent="0.35">
      <c r="A26" s="277" t="s">
        <v>835</v>
      </c>
      <c r="B26" s="296" t="s">
        <v>836</v>
      </c>
      <c r="C26" s="172" t="s">
        <v>27</v>
      </c>
      <c r="D26" s="281">
        <v>2</v>
      </c>
      <c r="E26" s="297"/>
      <c r="F26" s="192">
        <f t="shared" si="0"/>
        <v>0</v>
      </c>
      <c r="G26" s="252" t="s">
        <v>805</v>
      </c>
      <c r="H26" s="90"/>
    </row>
    <row r="27" spans="1:218" x14ac:dyDescent="0.45">
      <c r="A27" s="277" t="s">
        <v>467</v>
      </c>
      <c r="B27" s="288" t="s">
        <v>837</v>
      </c>
      <c r="C27" s="274" t="s">
        <v>52</v>
      </c>
      <c r="D27" s="282">
        <v>1.2</v>
      </c>
      <c r="E27" s="297"/>
      <c r="F27" s="192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7" t="s">
        <v>548</v>
      </c>
      <c r="B28" s="288" t="s">
        <v>838</v>
      </c>
      <c r="C28" s="274" t="s">
        <v>28</v>
      </c>
      <c r="D28" s="283">
        <v>1</v>
      </c>
      <c r="E28" s="297"/>
      <c r="F28" s="192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7" t="s">
        <v>549</v>
      </c>
      <c r="B29" s="288" t="s">
        <v>839</v>
      </c>
      <c r="C29" s="274" t="s">
        <v>28</v>
      </c>
      <c r="D29" s="174">
        <v>1</v>
      </c>
      <c r="E29" s="297"/>
      <c r="F29" s="192">
        <f t="shared" si="0"/>
        <v>0</v>
      </c>
      <c r="G29" s="252" t="s">
        <v>808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7" t="s">
        <v>840</v>
      </c>
      <c r="B30" s="288" t="s">
        <v>841</v>
      </c>
      <c r="C30" s="274" t="s">
        <v>19</v>
      </c>
      <c r="D30" s="282">
        <v>0.04</v>
      </c>
      <c r="E30" s="297"/>
      <c r="F30" s="192">
        <f t="shared" si="0"/>
        <v>0</v>
      </c>
      <c r="G30" s="252" t="s">
        <v>805</v>
      </c>
      <c r="H30" s="90"/>
    </row>
    <row r="31" spans="1:218" s="55" customFormat="1" x14ac:dyDescent="0.35">
      <c r="A31" s="277" t="s">
        <v>552</v>
      </c>
      <c r="B31" s="288" t="s">
        <v>181</v>
      </c>
      <c r="C31" s="274" t="s">
        <v>28</v>
      </c>
      <c r="D31" s="284">
        <v>1</v>
      </c>
      <c r="E31" s="297"/>
      <c r="F31" s="192">
        <f t="shared" si="0"/>
        <v>0</v>
      </c>
      <c r="G31" s="252" t="s">
        <v>808</v>
      </c>
    </row>
    <row r="32" spans="1:218" s="55" customFormat="1" x14ac:dyDescent="0.35">
      <c r="A32" s="277" t="s">
        <v>554</v>
      </c>
      <c r="B32" s="296" t="s">
        <v>842</v>
      </c>
      <c r="C32" s="172" t="s">
        <v>23</v>
      </c>
      <c r="D32" s="285">
        <v>3.0000000000000005E-3</v>
      </c>
      <c r="E32" s="297"/>
      <c r="F32" s="192">
        <f t="shared" si="0"/>
        <v>0</v>
      </c>
      <c r="G32" s="252" t="s">
        <v>805</v>
      </c>
    </row>
    <row r="33" spans="1:8" s="254" customFormat="1" x14ac:dyDescent="0.45">
      <c r="A33" s="277" t="s">
        <v>554</v>
      </c>
      <c r="B33" s="296" t="s">
        <v>843</v>
      </c>
      <c r="C33" s="172" t="s">
        <v>19</v>
      </c>
      <c r="D33" s="285">
        <v>3.2000000000000001E-2</v>
      </c>
      <c r="E33" s="297"/>
      <c r="F33" s="192">
        <f t="shared" si="0"/>
        <v>0</v>
      </c>
      <c r="G33" s="252" t="s">
        <v>805</v>
      </c>
      <c r="H33" s="90"/>
    </row>
    <row r="34" spans="1:8" s="253" customFormat="1" x14ac:dyDescent="0.45">
      <c r="A34" s="277" t="s">
        <v>844</v>
      </c>
      <c r="B34" s="296" t="s">
        <v>845</v>
      </c>
      <c r="C34" s="172" t="s">
        <v>28</v>
      </c>
      <c r="D34" s="284">
        <v>2</v>
      </c>
      <c r="E34" s="297"/>
      <c r="F34" s="192">
        <f t="shared" si="0"/>
        <v>0</v>
      </c>
      <c r="G34" s="252" t="s">
        <v>804</v>
      </c>
    </row>
    <row r="35" spans="1:8" s="253" customFormat="1" x14ac:dyDescent="0.45">
      <c r="A35" s="277" t="s">
        <v>555</v>
      </c>
      <c r="B35" s="288" t="s">
        <v>846</v>
      </c>
      <c r="C35" s="274" t="s">
        <v>211</v>
      </c>
      <c r="D35" s="117">
        <v>40</v>
      </c>
      <c r="E35" s="297"/>
      <c r="F35" s="192">
        <f t="shared" si="0"/>
        <v>0</v>
      </c>
      <c r="G35" s="252" t="s">
        <v>805</v>
      </c>
      <c r="H35" s="90"/>
    </row>
    <row r="36" spans="1:8" s="253" customFormat="1" x14ac:dyDescent="0.45">
      <c r="A36" s="277" t="s">
        <v>557</v>
      </c>
      <c r="B36" s="296" t="s">
        <v>847</v>
      </c>
      <c r="C36" s="172" t="s">
        <v>28</v>
      </c>
      <c r="D36" s="174">
        <v>3</v>
      </c>
      <c r="E36" s="297"/>
      <c r="F36" s="192">
        <f t="shared" si="0"/>
        <v>0</v>
      </c>
      <c r="G36" s="252" t="s">
        <v>805</v>
      </c>
    </row>
    <row r="37" spans="1:8" s="253" customFormat="1" x14ac:dyDescent="0.45">
      <c r="A37" s="277" t="s">
        <v>558</v>
      </c>
      <c r="B37" s="296" t="s">
        <v>848</v>
      </c>
      <c r="C37" s="172" t="s">
        <v>28</v>
      </c>
      <c r="D37" s="174">
        <v>3</v>
      </c>
      <c r="E37" s="297"/>
      <c r="F37" s="192">
        <f t="shared" si="0"/>
        <v>0</v>
      </c>
      <c r="G37" s="252" t="s">
        <v>808</v>
      </c>
      <c r="H37" s="90"/>
    </row>
    <row r="38" spans="1:8" s="253" customFormat="1" x14ac:dyDescent="0.45">
      <c r="A38" s="277" t="s">
        <v>559</v>
      </c>
      <c r="B38" s="296" t="s">
        <v>849</v>
      </c>
      <c r="C38" s="172" t="s">
        <v>68</v>
      </c>
      <c r="D38" s="283">
        <v>2</v>
      </c>
      <c r="E38" s="297"/>
      <c r="F38" s="192">
        <f t="shared" si="0"/>
        <v>0</v>
      </c>
      <c r="G38" s="252" t="s">
        <v>805</v>
      </c>
    </row>
    <row r="39" spans="1:8" s="253" customFormat="1" x14ac:dyDescent="0.45">
      <c r="A39" s="277" t="s">
        <v>560</v>
      </c>
      <c r="B39" s="296" t="s">
        <v>850</v>
      </c>
      <c r="C39" s="172" t="s">
        <v>68</v>
      </c>
      <c r="D39" s="177">
        <v>2</v>
      </c>
      <c r="E39" s="297"/>
      <c r="F39" s="192">
        <f t="shared" si="0"/>
        <v>0</v>
      </c>
      <c r="G39" s="252" t="s">
        <v>808</v>
      </c>
      <c r="H39" s="90"/>
    </row>
    <row r="40" spans="1:8" x14ac:dyDescent="0.35">
      <c r="A40" s="277" t="s">
        <v>851</v>
      </c>
      <c r="B40" s="296" t="s">
        <v>852</v>
      </c>
      <c r="C40" s="172" t="s">
        <v>68</v>
      </c>
      <c r="D40" s="177">
        <v>2</v>
      </c>
      <c r="E40" s="297"/>
      <c r="F40" s="192">
        <f t="shared" si="0"/>
        <v>0</v>
      </c>
      <c r="G40" s="252" t="s">
        <v>804</v>
      </c>
    </row>
    <row r="41" spans="1:8" x14ac:dyDescent="0.35">
      <c r="A41" s="277" t="s">
        <v>561</v>
      </c>
      <c r="B41" s="296" t="s">
        <v>853</v>
      </c>
      <c r="C41" s="172" t="s">
        <v>28</v>
      </c>
      <c r="D41" s="174">
        <v>1</v>
      </c>
      <c r="E41" s="297"/>
      <c r="F41" s="192">
        <f t="shared" si="0"/>
        <v>0</v>
      </c>
      <c r="G41" s="252" t="s">
        <v>805</v>
      </c>
      <c r="H41" s="90"/>
    </row>
    <row r="42" spans="1:8" x14ac:dyDescent="0.35">
      <c r="A42" s="277" t="s">
        <v>562</v>
      </c>
      <c r="B42" s="296" t="s">
        <v>854</v>
      </c>
      <c r="C42" s="172" t="s">
        <v>28</v>
      </c>
      <c r="D42" s="174">
        <v>1</v>
      </c>
      <c r="E42" s="297"/>
      <c r="F42" s="192">
        <f t="shared" si="0"/>
        <v>0</v>
      </c>
      <c r="G42" s="252" t="s">
        <v>808</v>
      </c>
    </row>
    <row r="43" spans="1:8" x14ac:dyDescent="0.35">
      <c r="A43" s="277" t="s">
        <v>456</v>
      </c>
      <c r="B43" s="296" t="s">
        <v>855</v>
      </c>
      <c r="C43" s="172" t="s">
        <v>28</v>
      </c>
      <c r="D43" s="174">
        <v>3</v>
      </c>
      <c r="E43" s="297"/>
      <c r="F43" s="192">
        <f t="shared" si="0"/>
        <v>0</v>
      </c>
      <c r="G43" s="252" t="s">
        <v>805</v>
      </c>
      <c r="H43" s="90"/>
    </row>
    <row r="44" spans="1:8" s="55" customFormat="1" x14ac:dyDescent="0.35">
      <c r="A44" s="277" t="s">
        <v>563</v>
      </c>
      <c r="B44" s="296" t="s">
        <v>856</v>
      </c>
      <c r="C44" s="172" t="s">
        <v>28</v>
      </c>
      <c r="D44" s="174">
        <v>3</v>
      </c>
      <c r="E44" s="297"/>
      <c r="F44" s="192">
        <f t="shared" si="0"/>
        <v>0</v>
      </c>
      <c r="G44" s="252" t="s">
        <v>808</v>
      </c>
    </row>
    <row r="45" spans="1:8" s="55" customFormat="1" x14ac:dyDescent="0.35">
      <c r="A45" s="277" t="s">
        <v>564</v>
      </c>
      <c r="B45" s="288" t="s">
        <v>245</v>
      </c>
      <c r="C45" s="274" t="s">
        <v>27</v>
      </c>
      <c r="D45" s="174">
        <v>475</v>
      </c>
      <c r="E45" s="297"/>
      <c r="F45" s="192">
        <f t="shared" si="0"/>
        <v>0</v>
      </c>
      <c r="G45" s="252" t="s">
        <v>805</v>
      </c>
      <c r="H45" s="90"/>
    </row>
    <row r="46" spans="1:8" x14ac:dyDescent="0.35">
      <c r="A46" s="277" t="s">
        <v>566</v>
      </c>
      <c r="B46" s="296" t="s">
        <v>857</v>
      </c>
      <c r="C46" s="172" t="s">
        <v>28</v>
      </c>
      <c r="D46" s="174">
        <v>6</v>
      </c>
      <c r="E46" s="297"/>
      <c r="F46" s="192">
        <f t="shared" si="0"/>
        <v>0</v>
      </c>
      <c r="G46" s="252" t="s">
        <v>805</v>
      </c>
    </row>
    <row r="47" spans="1:8" x14ac:dyDescent="0.35">
      <c r="A47" s="277" t="s">
        <v>567</v>
      </c>
      <c r="B47" s="296" t="s">
        <v>858</v>
      </c>
      <c r="C47" s="172" t="s">
        <v>28</v>
      </c>
      <c r="D47" s="174">
        <v>6</v>
      </c>
      <c r="E47" s="297"/>
      <c r="F47" s="192">
        <f t="shared" si="0"/>
        <v>0</v>
      </c>
      <c r="G47" s="252" t="s">
        <v>808</v>
      </c>
      <c r="H47" s="90"/>
    </row>
    <row r="48" spans="1:8" x14ac:dyDescent="0.35">
      <c r="A48" s="277" t="s">
        <v>306</v>
      </c>
      <c r="B48" s="288" t="s">
        <v>859</v>
      </c>
      <c r="C48" s="274" t="s">
        <v>211</v>
      </c>
      <c r="D48" s="117">
        <v>1</v>
      </c>
      <c r="E48" s="297"/>
      <c r="F48" s="192">
        <f t="shared" si="0"/>
        <v>0</v>
      </c>
      <c r="G48" s="252" t="s">
        <v>805</v>
      </c>
    </row>
    <row r="49" spans="1:227" x14ac:dyDescent="0.35">
      <c r="A49" s="277" t="s">
        <v>568</v>
      </c>
      <c r="B49" s="288" t="s">
        <v>860</v>
      </c>
      <c r="C49" s="274" t="s">
        <v>27</v>
      </c>
      <c r="D49" s="286">
        <v>0.4</v>
      </c>
      <c r="E49" s="297"/>
      <c r="F49" s="192">
        <f t="shared" si="0"/>
        <v>0</v>
      </c>
      <c r="G49" s="252" t="s">
        <v>808</v>
      </c>
      <c r="H49" s="90"/>
    </row>
    <row r="50" spans="1:227" x14ac:dyDescent="0.35">
      <c r="A50" s="277" t="s">
        <v>861</v>
      </c>
      <c r="B50" s="296" t="s">
        <v>862</v>
      </c>
      <c r="C50" s="172" t="s">
        <v>27</v>
      </c>
      <c r="D50" s="174">
        <v>70</v>
      </c>
      <c r="E50" s="297"/>
      <c r="F50" s="192">
        <f t="shared" si="0"/>
        <v>0</v>
      </c>
      <c r="G50" s="252" t="s">
        <v>805</v>
      </c>
    </row>
    <row r="51" spans="1:227" x14ac:dyDescent="0.35">
      <c r="A51" s="277" t="s">
        <v>569</v>
      </c>
      <c r="B51" s="296" t="s">
        <v>863</v>
      </c>
      <c r="C51" s="172" t="s">
        <v>27</v>
      </c>
      <c r="D51" s="286">
        <v>70.7</v>
      </c>
      <c r="E51" s="297"/>
      <c r="F51" s="192">
        <f t="shared" si="0"/>
        <v>0</v>
      </c>
      <c r="G51" s="252" t="s">
        <v>808</v>
      </c>
      <c r="H51" s="90"/>
    </row>
    <row r="52" spans="1:227" s="55" customFormat="1" x14ac:dyDescent="0.35">
      <c r="A52" s="277" t="s">
        <v>864</v>
      </c>
      <c r="B52" s="296" t="s">
        <v>865</v>
      </c>
      <c r="C52" s="172" t="s">
        <v>69</v>
      </c>
      <c r="D52" s="284">
        <v>1.272</v>
      </c>
      <c r="E52" s="297"/>
      <c r="F52" s="192">
        <f t="shared" si="0"/>
        <v>0</v>
      </c>
      <c r="G52" s="252" t="s">
        <v>805</v>
      </c>
    </row>
    <row r="53" spans="1:227" s="55" customFormat="1" ht="16.5" thickBot="1" x14ac:dyDescent="0.4">
      <c r="A53" s="277" t="s">
        <v>866</v>
      </c>
      <c r="B53" s="292" t="s">
        <v>867</v>
      </c>
      <c r="C53" s="172" t="s">
        <v>27</v>
      </c>
      <c r="D53" s="283">
        <v>60</v>
      </c>
      <c r="E53" s="297"/>
      <c r="F53" s="192">
        <f t="shared" si="0"/>
        <v>0</v>
      </c>
      <c r="G53" s="252" t="s">
        <v>805</v>
      </c>
      <c r="H53" s="90"/>
    </row>
    <row r="54" spans="1:227" ht="16.5" thickBot="1" x14ac:dyDescent="0.4">
      <c r="A54" s="215"/>
      <c r="B54" s="255" t="s">
        <v>30</v>
      </c>
      <c r="C54" s="218"/>
      <c r="D54" s="265"/>
      <c r="E54" s="265"/>
      <c r="F54" s="221">
        <f>SUM(F7:F53)</f>
        <v>0</v>
      </c>
    </row>
    <row r="55" spans="1:227" ht="16.5" thickBot="1" x14ac:dyDescent="0.4">
      <c r="A55" s="231"/>
      <c r="B55" s="256" t="s">
        <v>806</v>
      </c>
      <c r="C55" s="226"/>
      <c r="D55" s="266"/>
      <c r="E55" s="266"/>
      <c r="F55" s="267">
        <f>F54*C55</f>
        <v>0</v>
      </c>
    </row>
    <row r="56" spans="1:227" ht="16.5" thickBot="1" x14ac:dyDescent="0.4">
      <c r="A56" s="224"/>
      <c r="B56" s="257" t="s">
        <v>32</v>
      </c>
      <c r="C56" s="227"/>
      <c r="D56" s="268"/>
      <c r="E56" s="268"/>
      <c r="F56" s="221">
        <f>SUM(F54:F55)</f>
        <v>0</v>
      </c>
    </row>
    <row r="57" spans="1:227" ht="16.5" thickBot="1" x14ac:dyDescent="0.4">
      <c r="A57" s="231"/>
      <c r="B57" s="256" t="s">
        <v>34</v>
      </c>
      <c r="C57" s="226"/>
      <c r="D57" s="266"/>
      <c r="E57" s="266"/>
      <c r="F57" s="267">
        <f>F56*C57</f>
        <v>0</v>
      </c>
    </row>
    <row r="58" spans="1:227" ht="16.5" thickBot="1" x14ac:dyDescent="0.4">
      <c r="A58" s="224"/>
      <c r="B58" s="257" t="s">
        <v>32</v>
      </c>
      <c r="C58" s="227"/>
      <c r="D58" s="268"/>
      <c r="E58" s="268"/>
      <c r="F58" s="221">
        <f>SUM(F56:F57)</f>
        <v>0</v>
      </c>
    </row>
    <row r="59" spans="1:227" ht="16.5" thickBot="1" x14ac:dyDescent="0.4">
      <c r="A59" s="224"/>
      <c r="B59" s="258" t="s">
        <v>807</v>
      </c>
      <c r="C59" s="251"/>
      <c r="D59" s="268"/>
      <c r="E59" s="268"/>
      <c r="F59" s="269">
        <f>F58*C59</f>
        <v>0</v>
      </c>
    </row>
    <row r="60" spans="1:227" ht="16.5" thickBot="1" x14ac:dyDescent="0.4">
      <c r="A60" s="231"/>
      <c r="B60" s="259" t="s">
        <v>32</v>
      </c>
      <c r="C60" s="234"/>
      <c r="D60" s="266"/>
      <c r="E60" s="266"/>
      <c r="F60" s="266">
        <f>SUM(F58:F59)</f>
        <v>0</v>
      </c>
    </row>
    <row r="61" spans="1:227" s="238" customFormat="1" ht="15" customHeight="1" x14ac:dyDescent="0.3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</row>
    <row r="62" spans="1:227" s="238" customFormat="1" ht="5.25" customHeight="1" x14ac:dyDescent="0.3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</row>
  </sheetData>
  <autoFilter ref="A6:G60"/>
  <mergeCells count="6">
    <mergeCell ref="F4:F5"/>
    <mergeCell ref="A4:A5"/>
    <mergeCell ref="B4:B5"/>
    <mergeCell ref="C4:C5"/>
    <mergeCell ref="D4:D5"/>
    <mergeCell ref="E4:E5"/>
  </mergeCells>
  <conditionalFormatting sqref="D8:E11 D14:E17">
    <cfRule type="cellIs" dxfId="9" priority="10" stopIfTrue="1" operator="equal">
      <formula>8223.307275</formula>
    </cfRule>
  </conditionalFormatting>
  <conditionalFormatting sqref="B17:D17 C8:C11 D14:E16">
    <cfRule type="cellIs" dxfId="8" priority="9" stopIfTrue="1" operator="equal">
      <formula>0</formula>
    </cfRule>
  </conditionalFormatting>
  <conditionalFormatting sqref="D11 B9:B11 D8">
    <cfRule type="cellIs" dxfId="7" priority="8" stopIfTrue="1" operator="equal">
      <formula>0</formula>
    </cfRule>
  </conditionalFormatting>
  <conditionalFormatting sqref="D10">
    <cfRule type="cellIs" dxfId="6" priority="7" stopIfTrue="1" operator="equal">
      <formula>0</formula>
    </cfRule>
  </conditionalFormatting>
  <conditionalFormatting sqref="D18 D21">
    <cfRule type="cellIs" dxfId="5" priority="6" stopIfTrue="1" operator="equal">
      <formula>8223.307275</formula>
    </cfRule>
  </conditionalFormatting>
  <conditionalFormatting sqref="D22">
    <cfRule type="cellIs" dxfId="4" priority="5" stopIfTrue="1" operator="equal">
      <formula>8223.307275</formula>
    </cfRule>
  </conditionalFormatting>
  <conditionalFormatting sqref="D25">
    <cfRule type="cellIs" dxfId="3" priority="4" stopIfTrue="1" operator="equal">
      <formula>8223.307275</formula>
    </cfRule>
  </conditionalFormatting>
  <conditionalFormatting sqref="D45">
    <cfRule type="cellIs" dxfId="2" priority="3" stopIfTrue="1" operator="equal">
      <formula>8223.307275</formula>
    </cfRule>
  </conditionalFormatting>
  <conditionalFormatting sqref="B7">
    <cfRule type="cellIs" dxfId="1" priority="2" stopIfTrue="1" operator="equal">
      <formula>0</formula>
    </cfRule>
  </conditionalFormatting>
  <conditionalFormatting sqref="B16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2022-02-28T12:59:05Z</dcterms:modified>
</cp:coreProperties>
</file>