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გორი\"/>
    </mc:Choice>
  </mc:AlternateContent>
  <bookViews>
    <workbookView xWindow="0" yWindow="0" windowWidth="23040" windowHeight="9192" tabRatio="599"/>
  </bookViews>
  <sheets>
    <sheet name="1-1" sheetId="104" r:id="rId1"/>
    <sheet name="პირობები" sheetId="105" r:id="rId2"/>
    <sheet name="&amp;&amp;&amp;" sheetId="103" state="hidden" r:id="rId3"/>
  </sheets>
  <definedNames>
    <definedName name="_xlnm._FilterDatabase" localSheetId="0" hidden="1">'1-1'!$A$9:$M$49</definedName>
    <definedName name="_xlnm.Print_Area" localSheetId="0">'1-1'!$A$1:$M$61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04" l="1"/>
  <c r="M22" i="104" s="1"/>
  <c r="M21" i="104"/>
  <c r="J20" i="104"/>
  <c r="M20" i="104" s="1"/>
  <c r="H19" i="104"/>
  <c r="M19" i="104" s="1"/>
  <c r="H18" i="104"/>
  <c r="M18" i="104" s="1"/>
  <c r="H17" i="104"/>
  <c r="M17" i="104" s="1"/>
  <c r="H16" i="104"/>
  <c r="M16" i="104" s="1"/>
  <c r="H14" i="104"/>
  <c r="M14" i="104" s="1"/>
  <c r="M13" i="104"/>
  <c r="J12" i="104"/>
  <c r="M12" i="104" s="1"/>
  <c r="H44" i="104" l="1"/>
  <c r="M44" i="104" s="1"/>
  <c r="M43" i="104"/>
  <c r="J42" i="104"/>
  <c r="M42" i="104" s="1"/>
  <c r="H41" i="104"/>
  <c r="M41" i="104" s="1"/>
  <c r="H40" i="104"/>
  <c r="M40" i="104" s="1"/>
  <c r="H39" i="104"/>
  <c r="M39" i="104" s="1"/>
  <c r="H34" i="104"/>
  <c r="M34" i="104" s="1"/>
  <c r="H32" i="104"/>
  <c r="M32" i="104" s="1"/>
  <c r="L31" i="104"/>
  <c r="M31" i="104" s="1"/>
  <c r="L30" i="104"/>
  <c r="J30" i="104"/>
  <c r="H28" i="104"/>
  <c r="M28" i="104" s="1"/>
  <c r="M27" i="104"/>
  <c r="J26" i="104"/>
  <c r="M26" i="104" s="1"/>
  <c r="H25" i="104"/>
  <c r="M25" i="104" s="1"/>
  <c r="H24" i="104"/>
  <c r="M24" i="104" s="1"/>
  <c r="M30" i="104" l="1"/>
  <c r="J46" i="104"/>
  <c r="J35" i="104"/>
  <c r="M35" i="104" s="1"/>
  <c r="H37" i="104" l="1"/>
  <c r="M37" i="104" s="1"/>
  <c r="M36" i="104"/>
  <c r="L47" i="104" l="1"/>
  <c r="M47" i="104" s="1"/>
  <c r="H46" i="104" l="1"/>
  <c r="M46" i="104" s="1"/>
  <c r="H49" i="104" l="1"/>
  <c r="M49" i="104" l="1"/>
  <c r="M48" i="104"/>
  <c r="L50" i="104" l="1"/>
  <c r="D46" i="104" l="1"/>
  <c r="J50" i="104" l="1"/>
  <c r="M50" i="104" l="1"/>
  <c r="H50" i="104"/>
  <c r="M51" i="104" s="1"/>
  <c r="M52" i="104" l="1"/>
  <c r="M53" i="104" s="1"/>
  <c r="M54" i="104" s="1"/>
  <c r="M55" i="104" l="1"/>
  <c r="M56" i="104" l="1"/>
  <c r="M57" i="104" l="1"/>
  <c r="M58" i="104" s="1"/>
</calcChain>
</file>

<file path=xl/sharedStrings.xml><?xml version="1.0" encoding="utf-8"?>
<sst xmlns="http://schemas.openxmlformats.org/spreadsheetml/2006/main" count="177" uniqueCount="88">
  <si>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</si>
  <si>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</si>
  <si>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</si>
  <si>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</si>
  <si>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</si>
  <si>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</si>
  <si>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</si>
  <si>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</si>
  <si>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</si>
  <si>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</si>
  <si>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</si>
  <si>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</si>
  <si>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</si>
  <si>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</si>
  <si>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</si>
  <si>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</si>
  <si>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</si>
  <si>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</si>
  <si>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</si>
  <si>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</si>
  <si>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</si>
  <si>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</si>
  <si>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</si>
  <si>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</si>
  <si>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</si>
  <si>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</si>
  <si>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</si>
  <si>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</si>
  <si>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</si>
  <si>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</si>
  <si>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</si>
  <si>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</si>
  <si>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</si>
  <si>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</si>
  <si>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</si>
  <si>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</si>
  <si>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</si>
  <si>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</si>
  <si>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</si>
  <si>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</si>
  <si>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</si>
  <si>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</si>
  <si>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</si>
  <si>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</si>
  <si>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</si>
  <si>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</si>
  <si>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</si>
  <si>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</si>
  <si>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</si>
  <si>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</si>
  <si>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</si>
  <si>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</si>
  <si>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</si>
  <si>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</si>
  <si>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</si>
  <si>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</si>
  <si>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</si>
  <si>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</si>
  <si>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</si>
  <si>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</si>
  <si>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მ3</t>
  </si>
  <si>
    <t>სამშენებლო ნაგვის დატვირთვა და გატანა</t>
  </si>
  <si>
    <t>მ2</t>
  </si>
  <si>
    <t>სამშენებლო ნაგვის დატვირთვა თვითმცლელზე</t>
  </si>
  <si>
    <t>გზა</t>
  </si>
  <si>
    <t>სამშენებლო ნაგვის გატანა თვითმცლელით</t>
  </si>
  <si>
    <t>დაზიანებული თაბაშირმუყაოს ფილის ამოცვლა</t>
  </si>
  <si>
    <t>ნესტგამძლე თაბაშირმუყაოს ფილა</t>
  </si>
  <si>
    <t>თვითმჭრელი შურუპი</t>
  </si>
  <si>
    <t>ცალი</t>
  </si>
  <si>
    <t>ფითხი</t>
  </si>
  <si>
    <t>სანათების დემონტაჟი</t>
  </si>
  <si>
    <t>მ</t>
  </si>
  <si>
    <t>ც</t>
  </si>
  <si>
    <t>ელ. ფურნიტურის და სანათების მონტაჟი</t>
  </si>
  <si>
    <t>ლედ სანათი 18W</t>
  </si>
  <si>
    <t>შიდა სამღებრო სამუშაოები</t>
  </si>
  <si>
    <t>კგ</t>
  </si>
  <si>
    <t>სამღებრო ბინტი</t>
  </si>
  <si>
    <t>საღებავი</t>
  </si>
  <si>
    <t>თაბაშირმუყაოს ჭერის  მოწყობა</t>
  </si>
  <si>
    <t>თაბაშირმუყაოს ფილა</t>
  </si>
  <si>
    <t>CD პროფილი</t>
  </si>
  <si>
    <t>UD პროფილი</t>
  </si>
  <si>
    <t>20.07.2022</t>
  </si>
  <si>
    <t>10 კალენდარული დღე</t>
  </si>
  <si>
    <t>თაბაშირმუყაოს  ჭერის დემონტაჟი</t>
  </si>
  <si>
    <t>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</si>
</sst>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2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50"/>
  <sheetViews>
    <sheetView tabSelected="1" view="pageBreakPreview" zoomScale="80" zoomScaleNormal="80" zoomScaleSheetLayoutView="80" workbookViewId="0">
      <selection activeCell="C14" sqref="C14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7" t="s">
        <v>87</v>
      </c>
      <c r="B1" s="157"/>
      <c r="C1" s="157"/>
      <c r="E1" s="158"/>
      <c r="F1" s="158"/>
      <c r="G1" s="158"/>
      <c r="H1" s="158"/>
      <c r="I1" s="158"/>
      <c r="J1" s="158"/>
      <c r="K1" s="158"/>
      <c r="L1" s="158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59"/>
      <c r="B3" s="159"/>
      <c r="C3" s="159"/>
      <c r="D3" s="118"/>
      <c r="E3" s="160"/>
      <c r="F3" s="160"/>
      <c r="G3" s="160"/>
      <c r="H3" s="160"/>
      <c r="I3" s="160"/>
      <c r="J3" s="160"/>
      <c r="K3" s="160"/>
      <c r="L3" s="160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59"/>
      <c r="B5" s="159"/>
      <c r="C5" s="159"/>
      <c r="D5" s="122"/>
      <c r="E5" s="160"/>
      <c r="F5" s="160"/>
      <c r="G5" s="160"/>
      <c r="H5" s="160"/>
      <c r="I5" s="160"/>
      <c r="J5" s="160"/>
      <c r="K5" s="160"/>
      <c r="L5" s="160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51" t="s">
        <v>1</v>
      </c>
      <c r="B7" s="153" t="s">
        <v>43</v>
      </c>
      <c r="C7" s="155" t="s">
        <v>45</v>
      </c>
      <c r="D7" s="149" t="s">
        <v>0</v>
      </c>
      <c r="E7" s="145" t="s">
        <v>35</v>
      </c>
      <c r="F7" s="149" t="s">
        <v>36</v>
      </c>
      <c r="G7" s="149" t="s">
        <v>37</v>
      </c>
      <c r="H7" s="149"/>
      <c r="I7" s="149" t="s">
        <v>38</v>
      </c>
      <c r="J7" s="149"/>
      <c r="K7" s="149" t="s">
        <v>39</v>
      </c>
      <c r="L7" s="149"/>
      <c r="M7" s="147" t="s">
        <v>40</v>
      </c>
    </row>
    <row r="8" spans="1:16" s="19" customFormat="1" ht="30" customHeight="1">
      <c r="A8" s="152"/>
      <c r="B8" s="154"/>
      <c r="C8" s="156"/>
      <c r="D8" s="150"/>
      <c r="E8" s="146"/>
      <c r="F8" s="150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48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87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142">
        <v>1</v>
      </c>
      <c r="B11" s="143" t="s">
        <v>51</v>
      </c>
      <c r="C11" s="144" t="s">
        <v>86</v>
      </c>
      <c r="D11" s="26" t="s">
        <v>62</v>
      </c>
      <c r="E11" s="98"/>
      <c r="F11" s="130">
        <v>36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3" t="s">
        <v>53</v>
      </c>
      <c r="D12" s="7" t="s">
        <v>62</v>
      </c>
      <c r="E12" s="126"/>
      <c r="F12" s="126">
        <v>36</v>
      </c>
      <c r="G12" s="126"/>
      <c r="H12" s="126"/>
      <c r="I12" s="126">
        <v>0</v>
      </c>
      <c r="J12" s="126">
        <f t="shared" ref="J12" si="0">I12*F12</f>
        <v>0</v>
      </c>
      <c r="K12" s="126"/>
      <c r="L12" s="126"/>
      <c r="M12" s="127">
        <f t="shared" ref="M12:M14" si="1">L12+J12+H12</f>
        <v>0</v>
      </c>
      <c r="N12" s="84"/>
      <c r="O12" s="114">
        <v>6</v>
      </c>
    </row>
    <row r="13" spans="1:16" s="13" customFormat="1" ht="18" customHeight="1">
      <c r="A13" s="31"/>
      <c r="B13" s="89"/>
      <c r="C13" s="133" t="s">
        <v>52</v>
      </c>
      <c r="D13" s="115" t="s">
        <v>2</v>
      </c>
      <c r="E13" s="131"/>
      <c r="F13" s="132">
        <v>1</v>
      </c>
      <c r="G13" s="126"/>
      <c r="H13" s="126"/>
      <c r="I13" s="126"/>
      <c r="J13" s="126"/>
      <c r="K13" s="126"/>
      <c r="L13" s="126">
        <v>0</v>
      </c>
      <c r="M13" s="127">
        <f t="shared" si="1"/>
        <v>0</v>
      </c>
      <c r="N13" s="51"/>
      <c r="O13" s="116"/>
    </row>
    <row r="14" spans="1:16" s="13" customFormat="1" ht="18" customHeight="1">
      <c r="A14" s="117"/>
      <c r="B14" s="107"/>
      <c r="C14" s="133" t="s">
        <v>44</v>
      </c>
      <c r="D14" s="115" t="s">
        <v>2</v>
      </c>
      <c r="E14" s="131"/>
      <c r="F14" s="132">
        <v>1</v>
      </c>
      <c r="G14" s="126">
        <v>0</v>
      </c>
      <c r="H14" s="126">
        <f t="shared" ref="H14" si="2">G14*F14</f>
        <v>0</v>
      </c>
      <c r="I14" s="126"/>
      <c r="J14" s="126"/>
      <c r="K14" s="126"/>
      <c r="L14" s="126"/>
      <c r="M14" s="127">
        <f t="shared" si="1"/>
        <v>0</v>
      </c>
      <c r="N14" s="51"/>
      <c r="O14" s="116"/>
    </row>
    <row r="15" spans="1:16" ht="54.6" customHeight="1">
      <c r="A15" s="142">
        <v>2</v>
      </c>
      <c r="B15" s="143" t="s">
        <v>51</v>
      </c>
      <c r="C15" s="144" t="s">
        <v>80</v>
      </c>
      <c r="D15" s="26" t="s">
        <v>62</v>
      </c>
      <c r="E15" s="98"/>
      <c r="F15" s="130">
        <v>36</v>
      </c>
      <c r="G15" s="126"/>
      <c r="H15" s="126"/>
      <c r="I15" s="126"/>
      <c r="J15" s="126"/>
      <c r="K15" s="126"/>
      <c r="L15" s="126"/>
      <c r="M15" s="127"/>
      <c r="N15" s="84"/>
      <c r="O15" s="113"/>
    </row>
    <row r="16" spans="1:16" ht="18" customHeight="1">
      <c r="A16" s="31"/>
      <c r="B16" s="125"/>
      <c r="C16" s="133" t="s">
        <v>81</v>
      </c>
      <c r="D16" s="7" t="s">
        <v>62</v>
      </c>
      <c r="E16" s="126"/>
      <c r="F16" s="126">
        <v>36</v>
      </c>
      <c r="G16" s="126">
        <v>0</v>
      </c>
      <c r="H16" s="126">
        <f>G16*F16</f>
        <v>0</v>
      </c>
      <c r="I16" s="126"/>
      <c r="J16" s="126"/>
      <c r="K16" s="126"/>
      <c r="L16" s="126"/>
      <c r="M16" s="127">
        <f>H16</f>
        <v>0</v>
      </c>
      <c r="N16" s="84"/>
      <c r="O16" s="114">
        <v>6</v>
      </c>
    </row>
    <row r="17" spans="1:15" ht="18" customHeight="1">
      <c r="A17" s="31"/>
      <c r="B17" s="125"/>
      <c r="C17" s="133" t="s">
        <v>82</v>
      </c>
      <c r="D17" s="26" t="s">
        <v>72</v>
      </c>
      <c r="E17" s="126"/>
      <c r="F17" s="126">
        <v>60</v>
      </c>
      <c r="G17" s="126">
        <v>0</v>
      </c>
      <c r="H17" s="126">
        <f>G17*F17</f>
        <v>0</v>
      </c>
      <c r="I17" s="126"/>
      <c r="J17" s="126"/>
      <c r="K17" s="126"/>
      <c r="L17" s="126"/>
      <c r="M17" s="127">
        <f t="shared" ref="M17:M22" si="3">L17+J17+H17</f>
        <v>0</v>
      </c>
      <c r="N17" s="84"/>
      <c r="O17" s="114">
        <v>6</v>
      </c>
    </row>
    <row r="18" spans="1:15" ht="18" customHeight="1">
      <c r="A18" s="31"/>
      <c r="B18" s="125"/>
      <c r="C18" s="133" t="s">
        <v>83</v>
      </c>
      <c r="D18" s="26" t="s">
        <v>72</v>
      </c>
      <c r="E18" s="126"/>
      <c r="F18" s="126">
        <v>21</v>
      </c>
      <c r="G18" s="126">
        <v>0</v>
      </c>
      <c r="H18" s="126">
        <f>G18*F18</f>
        <v>0</v>
      </c>
      <c r="I18" s="126"/>
      <c r="J18" s="126"/>
      <c r="K18" s="126"/>
      <c r="L18" s="126"/>
      <c r="M18" s="127">
        <f t="shared" si="3"/>
        <v>0</v>
      </c>
      <c r="N18" s="84"/>
      <c r="O18" s="114">
        <v>6</v>
      </c>
    </row>
    <row r="19" spans="1:15" ht="18" customHeight="1">
      <c r="A19" s="31"/>
      <c r="B19" s="125"/>
      <c r="C19" s="133" t="s">
        <v>68</v>
      </c>
      <c r="D19" s="26" t="s">
        <v>69</v>
      </c>
      <c r="E19" s="126"/>
      <c r="F19" s="126">
        <v>1500</v>
      </c>
      <c r="G19" s="126">
        <v>0</v>
      </c>
      <c r="H19" s="126">
        <f>G19*F19</f>
        <v>0</v>
      </c>
      <c r="I19" s="126"/>
      <c r="J19" s="126"/>
      <c r="K19" s="126"/>
      <c r="L19" s="126"/>
      <c r="M19" s="127">
        <f t="shared" si="3"/>
        <v>0</v>
      </c>
      <c r="N19" s="84"/>
      <c r="O19" s="114">
        <v>6</v>
      </c>
    </row>
    <row r="20" spans="1:15" ht="18" customHeight="1">
      <c r="A20" s="31"/>
      <c r="B20" s="125"/>
      <c r="C20" s="133" t="s">
        <v>53</v>
      </c>
      <c r="D20" s="7" t="s">
        <v>62</v>
      </c>
      <c r="E20" s="126"/>
      <c r="F20" s="126">
        <v>36</v>
      </c>
      <c r="G20" s="126"/>
      <c r="H20" s="126"/>
      <c r="I20" s="126">
        <v>0</v>
      </c>
      <c r="J20" s="126">
        <f t="shared" ref="J20" si="4">I20*F20</f>
        <v>0</v>
      </c>
      <c r="K20" s="126"/>
      <c r="L20" s="126"/>
      <c r="M20" s="127">
        <f t="shared" si="3"/>
        <v>0</v>
      </c>
      <c r="N20" s="84"/>
      <c r="O20" s="114">
        <v>6</v>
      </c>
    </row>
    <row r="21" spans="1:15" s="13" customFormat="1" ht="18" customHeight="1">
      <c r="A21" s="31"/>
      <c r="B21" s="89"/>
      <c r="C21" s="133" t="s">
        <v>52</v>
      </c>
      <c r="D21" s="115" t="s">
        <v>2</v>
      </c>
      <c r="E21" s="131"/>
      <c r="F21" s="132">
        <v>1</v>
      </c>
      <c r="G21" s="126"/>
      <c r="H21" s="126"/>
      <c r="I21" s="126"/>
      <c r="J21" s="126"/>
      <c r="K21" s="126"/>
      <c r="L21" s="126">
        <v>0</v>
      </c>
      <c r="M21" s="127">
        <f t="shared" si="3"/>
        <v>0</v>
      </c>
      <c r="N21" s="51"/>
      <c r="O21" s="116"/>
    </row>
    <row r="22" spans="1:15" s="13" customFormat="1" ht="18" customHeight="1">
      <c r="A22" s="117"/>
      <c r="B22" s="107"/>
      <c r="C22" s="133" t="s">
        <v>44</v>
      </c>
      <c r="D22" s="115" t="s">
        <v>2</v>
      </c>
      <c r="E22" s="131"/>
      <c r="F22" s="132">
        <v>1</v>
      </c>
      <c r="G22" s="126">
        <v>0</v>
      </c>
      <c r="H22" s="126">
        <f t="shared" ref="H22" si="5">G22*F22</f>
        <v>0</v>
      </c>
      <c r="I22" s="126"/>
      <c r="J22" s="126"/>
      <c r="K22" s="126"/>
      <c r="L22" s="126"/>
      <c r="M22" s="127">
        <f t="shared" si="3"/>
        <v>0</v>
      </c>
      <c r="N22" s="51"/>
      <c r="O22" s="116"/>
    </row>
    <row r="23" spans="1:15" ht="34.950000000000003" customHeight="1">
      <c r="A23" s="31">
        <v>3</v>
      </c>
      <c r="B23" s="88" t="s">
        <v>51</v>
      </c>
      <c r="C23" s="128" t="s">
        <v>66</v>
      </c>
      <c r="D23" s="26" t="s">
        <v>62</v>
      </c>
      <c r="E23" s="98"/>
      <c r="F23" s="130">
        <v>20</v>
      </c>
      <c r="G23" s="126"/>
      <c r="H23" s="126"/>
      <c r="I23" s="126"/>
      <c r="J23" s="126"/>
      <c r="K23" s="126"/>
      <c r="L23" s="126"/>
      <c r="M23" s="127"/>
      <c r="N23" s="84"/>
      <c r="O23" s="113"/>
    </row>
    <row r="24" spans="1:15" ht="18" customHeight="1">
      <c r="A24" s="31"/>
      <c r="B24" s="125"/>
      <c r="C24" s="133" t="s">
        <v>67</v>
      </c>
      <c r="D24" s="7" t="s">
        <v>62</v>
      </c>
      <c r="E24" s="126"/>
      <c r="F24" s="126">
        <v>20</v>
      </c>
      <c r="G24" s="126">
        <v>0</v>
      </c>
      <c r="H24" s="126">
        <f>G24*F24</f>
        <v>0</v>
      </c>
      <c r="I24" s="126"/>
      <c r="J24" s="126"/>
      <c r="K24" s="126"/>
      <c r="L24" s="126"/>
      <c r="M24" s="127">
        <f>H24</f>
        <v>0</v>
      </c>
      <c r="N24" s="84"/>
      <c r="O24" s="114">
        <v>6</v>
      </c>
    </row>
    <row r="25" spans="1:15" ht="18" customHeight="1">
      <c r="A25" s="31"/>
      <c r="B25" s="125"/>
      <c r="C25" s="133" t="s">
        <v>68</v>
      </c>
      <c r="D25" s="26" t="s">
        <v>69</v>
      </c>
      <c r="E25" s="126"/>
      <c r="F25" s="126">
        <v>500</v>
      </c>
      <c r="G25" s="126">
        <v>0</v>
      </c>
      <c r="H25" s="126">
        <f>G25*F25</f>
        <v>0</v>
      </c>
      <c r="I25" s="126"/>
      <c r="J25" s="126"/>
      <c r="K25" s="126"/>
      <c r="L25" s="126"/>
      <c r="M25" s="127">
        <f t="shared" ref="M25:M28" si="6">L25+J25+H25</f>
        <v>0</v>
      </c>
      <c r="N25" s="84"/>
      <c r="O25" s="114">
        <v>6</v>
      </c>
    </row>
    <row r="26" spans="1:15" ht="18" customHeight="1">
      <c r="A26" s="31"/>
      <c r="B26" s="125"/>
      <c r="C26" s="133" t="s">
        <v>53</v>
      </c>
      <c r="D26" s="7" t="s">
        <v>62</v>
      </c>
      <c r="E26" s="126"/>
      <c r="F26" s="126">
        <v>20</v>
      </c>
      <c r="G26" s="126"/>
      <c r="H26" s="126"/>
      <c r="I26" s="126">
        <v>0</v>
      </c>
      <c r="J26" s="126">
        <f t="shared" ref="J26" si="7">I26*F26</f>
        <v>0</v>
      </c>
      <c r="K26" s="126"/>
      <c r="L26" s="126"/>
      <c r="M26" s="127">
        <f t="shared" si="6"/>
        <v>0</v>
      </c>
      <c r="N26" s="84"/>
      <c r="O26" s="114">
        <v>6</v>
      </c>
    </row>
    <row r="27" spans="1:15" s="13" customFormat="1" ht="18" customHeight="1">
      <c r="A27" s="31"/>
      <c r="B27" s="89"/>
      <c r="C27" s="133" t="s">
        <v>52</v>
      </c>
      <c r="D27" s="115" t="s">
        <v>2</v>
      </c>
      <c r="E27" s="131"/>
      <c r="F27" s="132">
        <v>1</v>
      </c>
      <c r="G27" s="126"/>
      <c r="H27" s="126"/>
      <c r="I27" s="126"/>
      <c r="J27" s="126"/>
      <c r="K27" s="126"/>
      <c r="L27" s="126">
        <v>0</v>
      </c>
      <c r="M27" s="127">
        <f t="shared" si="6"/>
        <v>0</v>
      </c>
      <c r="N27" s="51"/>
      <c r="O27" s="116"/>
    </row>
    <row r="28" spans="1:15" s="13" customFormat="1" ht="18" customHeight="1">
      <c r="A28" s="117"/>
      <c r="B28" s="107"/>
      <c r="C28" s="133" t="s">
        <v>44</v>
      </c>
      <c r="D28" s="115" t="s">
        <v>2</v>
      </c>
      <c r="E28" s="131"/>
      <c r="F28" s="132">
        <v>1</v>
      </c>
      <c r="G28" s="126">
        <v>0</v>
      </c>
      <c r="H28" s="126">
        <f t="shared" ref="H28" si="8">G28*F28</f>
        <v>0</v>
      </c>
      <c r="I28" s="126"/>
      <c r="J28" s="126"/>
      <c r="K28" s="126"/>
      <c r="L28" s="126"/>
      <c r="M28" s="127">
        <f t="shared" si="6"/>
        <v>0</v>
      </c>
      <c r="N28" s="51"/>
      <c r="O28" s="116"/>
    </row>
    <row r="29" spans="1:15" ht="54.6" customHeight="1">
      <c r="A29" s="31">
        <v>4</v>
      </c>
      <c r="B29" s="88" t="s">
        <v>51</v>
      </c>
      <c r="C29" s="128" t="s">
        <v>71</v>
      </c>
      <c r="D29" s="26" t="s">
        <v>69</v>
      </c>
      <c r="E29" s="98"/>
      <c r="F29" s="130">
        <v>28</v>
      </c>
      <c r="G29" s="126"/>
      <c r="H29" s="126"/>
      <c r="I29" s="126"/>
      <c r="J29" s="126"/>
      <c r="K29" s="126"/>
      <c r="L29" s="126"/>
      <c r="M29" s="127"/>
      <c r="N29" s="84"/>
      <c r="O29" s="113"/>
    </row>
    <row r="30" spans="1:15" ht="18" customHeight="1">
      <c r="A30" s="31"/>
      <c r="B30" s="125"/>
      <c r="C30" s="133" t="s">
        <v>53</v>
      </c>
      <c r="D30" s="7" t="s">
        <v>69</v>
      </c>
      <c r="E30" s="126"/>
      <c r="F30" s="126">
        <v>28</v>
      </c>
      <c r="G30" s="126"/>
      <c r="H30" s="126"/>
      <c r="I30" s="126">
        <v>0</v>
      </c>
      <c r="J30" s="126">
        <f t="shared" ref="J30" si="9">I30*F30</f>
        <v>0</v>
      </c>
      <c r="K30" s="126"/>
      <c r="L30" s="126">
        <f t="shared" ref="L30:L31" si="10">K30*F30</f>
        <v>0</v>
      </c>
      <c r="M30" s="127">
        <f t="shared" ref="M30:M32" si="11">L30+J30+H30</f>
        <v>0</v>
      </c>
      <c r="N30" s="84"/>
      <c r="O30" s="114">
        <v>6</v>
      </c>
    </row>
    <row r="31" spans="1:15" s="13" customFormat="1" ht="18" customHeight="1">
      <c r="A31" s="31"/>
      <c r="B31" s="89"/>
      <c r="C31" s="133" t="s">
        <v>52</v>
      </c>
      <c r="D31" s="115" t="s">
        <v>2</v>
      </c>
      <c r="E31" s="131"/>
      <c r="F31" s="132">
        <v>1</v>
      </c>
      <c r="G31" s="126"/>
      <c r="H31" s="126"/>
      <c r="I31" s="126"/>
      <c r="J31" s="126"/>
      <c r="K31" s="126">
        <v>0</v>
      </c>
      <c r="L31" s="126">
        <f t="shared" si="10"/>
        <v>0</v>
      </c>
      <c r="M31" s="127">
        <f t="shared" si="11"/>
        <v>0</v>
      </c>
      <c r="N31" s="51"/>
      <c r="O31" s="116"/>
    </row>
    <row r="32" spans="1:15" s="13" customFormat="1" ht="18" customHeight="1">
      <c r="A32" s="117"/>
      <c r="B32" s="107"/>
      <c r="C32" s="133" t="s">
        <v>44</v>
      </c>
      <c r="D32" s="115" t="s">
        <v>2</v>
      </c>
      <c r="E32" s="131"/>
      <c r="F32" s="132">
        <v>1</v>
      </c>
      <c r="G32" s="126">
        <v>0</v>
      </c>
      <c r="H32" s="126">
        <f t="shared" ref="H32" si="12">G32*F32</f>
        <v>0</v>
      </c>
      <c r="I32" s="126"/>
      <c r="J32" s="126"/>
      <c r="K32" s="126"/>
      <c r="L32" s="126"/>
      <c r="M32" s="127">
        <f t="shared" si="11"/>
        <v>0</v>
      </c>
      <c r="N32" s="51"/>
      <c r="O32" s="116"/>
    </row>
    <row r="33" spans="1:15" ht="34.950000000000003" customHeight="1">
      <c r="A33" s="31">
        <v>5</v>
      </c>
      <c r="B33" s="88" t="s">
        <v>51</v>
      </c>
      <c r="C33" s="128" t="s">
        <v>74</v>
      </c>
      <c r="D33" s="26" t="s">
        <v>73</v>
      </c>
      <c r="E33" s="98"/>
      <c r="F33" s="130">
        <v>28</v>
      </c>
      <c r="G33" s="126"/>
      <c r="H33" s="126"/>
      <c r="I33" s="126"/>
      <c r="J33" s="126"/>
      <c r="K33" s="126"/>
      <c r="L33" s="126"/>
      <c r="M33" s="127"/>
      <c r="N33" s="84"/>
      <c r="O33" s="113"/>
    </row>
    <row r="34" spans="1:15" ht="18" customHeight="1">
      <c r="A34" s="31"/>
      <c r="B34" s="125"/>
      <c r="C34" s="133" t="s">
        <v>75</v>
      </c>
      <c r="D34" s="7" t="s">
        <v>73</v>
      </c>
      <c r="E34" s="126"/>
      <c r="F34" s="126">
        <v>28</v>
      </c>
      <c r="G34" s="126">
        <v>0</v>
      </c>
      <c r="H34" s="126">
        <f>G34*F34</f>
        <v>0</v>
      </c>
      <c r="I34" s="126"/>
      <c r="J34" s="126"/>
      <c r="K34" s="126"/>
      <c r="L34" s="126"/>
      <c r="M34" s="127">
        <f t="shared" ref="M34" si="13">L34+J34+H34</f>
        <v>0</v>
      </c>
      <c r="N34" s="84"/>
      <c r="O34" s="114">
        <v>6</v>
      </c>
    </row>
    <row r="35" spans="1:15" ht="18" customHeight="1">
      <c r="A35" s="31"/>
      <c r="B35" s="125"/>
      <c r="C35" s="133" t="s">
        <v>53</v>
      </c>
      <c r="D35" s="7" t="s">
        <v>73</v>
      </c>
      <c r="E35" s="126"/>
      <c r="F35" s="126">
        <v>28</v>
      </c>
      <c r="G35" s="126"/>
      <c r="H35" s="126"/>
      <c r="I35" s="126">
        <v>0</v>
      </c>
      <c r="J35" s="126">
        <f t="shared" ref="J35" si="14">I35*F35</f>
        <v>0</v>
      </c>
      <c r="K35" s="126"/>
      <c r="L35" s="126"/>
      <c r="M35" s="127">
        <f t="shared" ref="M35:M37" si="15">L35+J35+H35</f>
        <v>0</v>
      </c>
      <c r="N35" s="84"/>
      <c r="O35" s="114">
        <v>6</v>
      </c>
    </row>
    <row r="36" spans="1:15" s="13" customFormat="1" ht="18" customHeight="1">
      <c r="A36" s="31"/>
      <c r="B36" s="89"/>
      <c r="C36" s="133" t="s">
        <v>52</v>
      </c>
      <c r="D36" s="115" t="s">
        <v>2</v>
      </c>
      <c r="E36" s="131"/>
      <c r="F36" s="132">
        <v>1</v>
      </c>
      <c r="G36" s="126"/>
      <c r="H36" s="126"/>
      <c r="I36" s="126"/>
      <c r="J36" s="126"/>
      <c r="K36" s="126"/>
      <c r="L36" s="126">
        <v>0</v>
      </c>
      <c r="M36" s="127">
        <f t="shared" si="15"/>
        <v>0</v>
      </c>
      <c r="N36" s="51"/>
      <c r="O36" s="116"/>
    </row>
    <row r="37" spans="1:15" s="13" customFormat="1" ht="18" customHeight="1">
      <c r="A37" s="117"/>
      <c r="B37" s="107"/>
      <c r="C37" s="133" t="s">
        <v>44</v>
      </c>
      <c r="D37" s="115" t="s">
        <v>2</v>
      </c>
      <c r="E37" s="131"/>
      <c r="F37" s="132">
        <v>1</v>
      </c>
      <c r="G37" s="126">
        <v>0</v>
      </c>
      <c r="H37" s="126">
        <f t="shared" ref="H37" si="16">G37*F37</f>
        <v>0</v>
      </c>
      <c r="I37" s="126"/>
      <c r="J37" s="126"/>
      <c r="K37" s="126"/>
      <c r="L37" s="126"/>
      <c r="M37" s="127">
        <f t="shared" si="15"/>
        <v>0</v>
      </c>
      <c r="N37" s="51"/>
      <c r="O37" s="116"/>
    </row>
    <row r="38" spans="1:15" ht="34.950000000000003" customHeight="1">
      <c r="A38" s="31">
        <v>6</v>
      </c>
      <c r="B38" s="88" t="s">
        <v>51</v>
      </c>
      <c r="C38" s="128" t="s">
        <v>76</v>
      </c>
      <c r="D38" s="26" t="s">
        <v>62</v>
      </c>
      <c r="E38" s="98"/>
      <c r="F38" s="130">
        <v>82</v>
      </c>
      <c r="G38" s="126"/>
      <c r="H38" s="126"/>
      <c r="I38" s="126"/>
      <c r="J38" s="126"/>
      <c r="K38" s="126"/>
      <c r="L38" s="126"/>
      <c r="M38" s="127"/>
      <c r="N38" s="84"/>
      <c r="O38" s="113"/>
    </row>
    <row r="39" spans="1:15" ht="18" customHeight="1">
      <c r="A39" s="31"/>
      <c r="B39" s="125"/>
      <c r="C39" s="133" t="s">
        <v>70</v>
      </c>
      <c r="D39" s="26" t="s">
        <v>77</v>
      </c>
      <c r="E39" s="126"/>
      <c r="F39" s="126">
        <v>30</v>
      </c>
      <c r="G39" s="126">
        <v>0</v>
      </c>
      <c r="H39" s="126">
        <f>G39*F39</f>
        <v>0</v>
      </c>
      <c r="I39" s="126"/>
      <c r="J39" s="126"/>
      <c r="K39" s="126"/>
      <c r="L39" s="126"/>
      <c r="M39" s="127">
        <f t="shared" ref="M39:M44" si="17">L39+J39+H39</f>
        <v>0</v>
      </c>
      <c r="N39" s="84"/>
      <c r="O39" s="114">
        <v>6</v>
      </c>
    </row>
    <row r="40" spans="1:15" ht="18" customHeight="1">
      <c r="A40" s="31"/>
      <c r="B40" s="125"/>
      <c r="C40" s="133" t="s">
        <v>78</v>
      </c>
      <c r="D40" s="26" t="s">
        <v>72</v>
      </c>
      <c r="E40" s="126"/>
      <c r="F40" s="126">
        <v>50</v>
      </c>
      <c r="G40" s="126">
        <v>0</v>
      </c>
      <c r="H40" s="126">
        <f>G40*F40</f>
        <v>0</v>
      </c>
      <c r="I40" s="126"/>
      <c r="J40" s="126"/>
      <c r="K40" s="126"/>
      <c r="L40" s="126"/>
      <c r="M40" s="127">
        <f t="shared" si="17"/>
        <v>0</v>
      </c>
      <c r="N40" s="84"/>
      <c r="O40" s="114">
        <v>6</v>
      </c>
    </row>
    <row r="41" spans="1:15" ht="18" customHeight="1">
      <c r="A41" s="31"/>
      <c r="B41" s="125"/>
      <c r="C41" s="133" t="s">
        <v>79</v>
      </c>
      <c r="D41" s="26" t="s">
        <v>77</v>
      </c>
      <c r="E41" s="126"/>
      <c r="F41" s="126">
        <v>30</v>
      </c>
      <c r="G41" s="126">
        <v>0</v>
      </c>
      <c r="H41" s="126">
        <f>G41*F41</f>
        <v>0</v>
      </c>
      <c r="I41" s="126"/>
      <c r="J41" s="126"/>
      <c r="K41" s="126"/>
      <c r="L41" s="126"/>
      <c r="M41" s="127">
        <f t="shared" si="17"/>
        <v>0</v>
      </c>
      <c r="N41" s="84"/>
      <c r="O41" s="114">
        <v>6</v>
      </c>
    </row>
    <row r="42" spans="1:15" ht="18" customHeight="1">
      <c r="A42" s="31"/>
      <c r="B42" s="125"/>
      <c r="C42" s="133" t="s">
        <v>53</v>
      </c>
      <c r="D42" s="7" t="s">
        <v>62</v>
      </c>
      <c r="E42" s="126"/>
      <c r="F42" s="126">
        <v>50</v>
      </c>
      <c r="G42" s="126"/>
      <c r="H42" s="126"/>
      <c r="I42" s="126">
        <v>0</v>
      </c>
      <c r="J42" s="126">
        <f t="shared" ref="J42" si="18">I42*F42</f>
        <v>0</v>
      </c>
      <c r="K42" s="126"/>
      <c r="L42" s="126"/>
      <c r="M42" s="127">
        <f t="shared" si="17"/>
        <v>0</v>
      </c>
      <c r="N42" s="84"/>
      <c r="O42" s="114">
        <v>6</v>
      </c>
    </row>
    <row r="43" spans="1:15" s="13" customFormat="1" ht="18" customHeight="1">
      <c r="A43" s="31"/>
      <c r="B43" s="89"/>
      <c r="C43" s="133" t="s">
        <v>52</v>
      </c>
      <c r="D43" s="115" t="s">
        <v>2</v>
      </c>
      <c r="E43" s="131"/>
      <c r="F43" s="132">
        <v>1</v>
      </c>
      <c r="G43" s="126"/>
      <c r="H43" s="126"/>
      <c r="I43" s="126"/>
      <c r="J43" s="126"/>
      <c r="K43" s="126"/>
      <c r="L43" s="126">
        <v>0</v>
      </c>
      <c r="M43" s="127">
        <f t="shared" si="17"/>
        <v>0</v>
      </c>
      <c r="N43" s="51"/>
      <c r="O43" s="116"/>
    </row>
    <row r="44" spans="1:15" s="13" customFormat="1" ht="18" customHeight="1">
      <c r="A44" s="117"/>
      <c r="B44" s="107"/>
      <c r="C44" s="133" t="s">
        <v>44</v>
      </c>
      <c r="D44" s="115" t="s">
        <v>2</v>
      </c>
      <c r="E44" s="131"/>
      <c r="F44" s="132">
        <v>1</v>
      </c>
      <c r="G44" s="126">
        <v>0</v>
      </c>
      <c r="H44" s="126">
        <f t="shared" ref="H44" si="19">G44*F44</f>
        <v>0</v>
      </c>
      <c r="I44" s="126"/>
      <c r="J44" s="126"/>
      <c r="K44" s="126"/>
      <c r="L44" s="126"/>
      <c r="M44" s="127">
        <f t="shared" si="17"/>
        <v>0</v>
      </c>
      <c r="N44" s="51"/>
      <c r="O44" s="116"/>
    </row>
    <row r="45" spans="1:15" ht="34.950000000000003" customHeight="1">
      <c r="A45" s="31">
        <v>7</v>
      </c>
      <c r="B45" s="88" t="s">
        <v>51</v>
      </c>
      <c r="C45" s="128" t="s">
        <v>61</v>
      </c>
      <c r="D45" s="26" t="s">
        <v>60</v>
      </c>
      <c r="E45" s="98"/>
      <c r="F45" s="130">
        <v>3</v>
      </c>
      <c r="G45" s="126"/>
      <c r="H45" s="126"/>
      <c r="I45" s="126"/>
      <c r="J45" s="126"/>
      <c r="K45" s="126"/>
      <c r="L45" s="126"/>
      <c r="M45" s="127"/>
      <c r="N45" s="84"/>
      <c r="O45" s="113"/>
    </row>
    <row r="46" spans="1:15" ht="18" customHeight="1">
      <c r="A46" s="31"/>
      <c r="B46" s="125"/>
      <c r="C46" s="133" t="s">
        <v>63</v>
      </c>
      <c r="D46" s="7" t="str">
        <f>D45</f>
        <v>მ3</v>
      </c>
      <c r="E46" s="126"/>
      <c r="F46" s="126">
        <v>3</v>
      </c>
      <c r="G46" s="126">
        <v>0</v>
      </c>
      <c r="H46" s="126">
        <f>G46*F46</f>
        <v>0</v>
      </c>
      <c r="I46" s="126">
        <v>0</v>
      </c>
      <c r="J46" s="126">
        <f>I46*F46</f>
        <v>0</v>
      </c>
      <c r="K46" s="126"/>
      <c r="L46" s="126"/>
      <c r="M46" s="127">
        <f>J46+H46</f>
        <v>0</v>
      </c>
      <c r="N46" s="84"/>
      <c r="O46" s="114">
        <v>6</v>
      </c>
    </row>
    <row r="47" spans="1:15" s="13" customFormat="1" ht="18" customHeight="1">
      <c r="A47" s="31"/>
      <c r="B47" s="89"/>
      <c r="C47" s="133" t="s">
        <v>65</v>
      </c>
      <c r="D47" s="115" t="s">
        <v>64</v>
      </c>
      <c r="E47" s="131"/>
      <c r="F47" s="132">
        <v>1</v>
      </c>
      <c r="G47" s="126"/>
      <c r="H47" s="126"/>
      <c r="I47" s="126"/>
      <c r="J47" s="126"/>
      <c r="K47" s="126">
        <v>0</v>
      </c>
      <c r="L47" s="126">
        <f>K47*F47</f>
        <v>0</v>
      </c>
      <c r="M47" s="127">
        <f t="shared" ref="M47" si="20">L47+J47+H47</f>
        <v>0</v>
      </c>
      <c r="N47" s="51"/>
      <c r="O47" s="116"/>
    </row>
    <row r="48" spans="1:15" s="13" customFormat="1" ht="18" customHeight="1">
      <c r="A48" s="31"/>
      <c r="B48" s="89"/>
      <c r="C48" s="133" t="s">
        <v>52</v>
      </c>
      <c r="D48" s="115" t="s">
        <v>2</v>
      </c>
      <c r="E48" s="131"/>
      <c r="F48" s="132">
        <v>1</v>
      </c>
      <c r="G48" s="126"/>
      <c r="H48" s="126"/>
      <c r="I48" s="126"/>
      <c r="J48" s="126"/>
      <c r="K48" s="126"/>
      <c r="L48" s="126">
        <v>0</v>
      </c>
      <c r="M48" s="127">
        <f t="shared" ref="M48:M49" si="21">L48+J48+H48</f>
        <v>0</v>
      </c>
      <c r="N48" s="51"/>
      <c r="O48" s="116"/>
    </row>
    <row r="49" spans="1:16" s="13" customFormat="1" ht="18" customHeight="1">
      <c r="A49" s="117"/>
      <c r="B49" s="107"/>
      <c r="C49" s="133" t="s">
        <v>44</v>
      </c>
      <c r="D49" s="115" t="s">
        <v>2</v>
      </c>
      <c r="E49" s="131"/>
      <c r="F49" s="132">
        <v>1</v>
      </c>
      <c r="G49" s="126">
        <v>0</v>
      </c>
      <c r="H49" s="126">
        <f t="shared" ref="H49" si="22">G49*F49</f>
        <v>0</v>
      </c>
      <c r="I49" s="126"/>
      <c r="J49" s="126"/>
      <c r="K49" s="126"/>
      <c r="L49" s="126"/>
      <c r="M49" s="127">
        <f t="shared" si="21"/>
        <v>0</v>
      </c>
      <c r="N49" s="51"/>
      <c r="O49" s="116"/>
    </row>
    <row r="50" spans="1:16" s="2" customFormat="1" ht="18" customHeight="1">
      <c r="A50" s="99"/>
      <c r="B50" s="108"/>
      <c r="C50" s="135" t="s">
        <v>46</v>
      </c>
      <c r="D50" s="100"/>
      <c r="E50" s="101"/>
      <c r="F50" s="101"/>
      <c r="G50" s="101"/>
      <c r="H50" s="102">
        <f>SUM(H11:H49)</f>
        <v>0</v>
      </c>
      <c r="I50" s="102"/>
      <c r="J50" s="102">
        <f>SUM(J11:J49)</f>
        <v>0</v>
      </c>
      <c r="K50" s="102"/>
      <c r="L50" s="102">
        <f>SUM(L11:L49)</f>
        <v>0</v>
      </c>
      <c r="M50" s="102">
        <f>SUM(M11:M49)</f>
        <v>0</v>
      </c>
      <c r="N50" s="48"/>
      <c r="O50" s="3"/>
      <c r="P50" s="1"/>
    </row>
    <row r="51" spans="1:16" s="10" customFormat="1" ht="36" customHeight="1">
      <c r="A51" s="31"/>
      <c r="B51" s="89"/>
      <c r="C51" s="133" t="s">
        <v>47</v>
      </c>
      <c r="D51" s="14">
        <v>0.03</v>
      </c>
      <c r="E51" s="40"/>
      <c r="F51" s="76"/>
      <c r="G51" s="40"/>
      <c r="H51" s="77"/>
      <c r="I51" s="77"/>
      <c r="J51" s="77"/>
      <c r="K51" s="77"/>
      <c r="L51" s="77"/>
      <c r="M51" s="78">
        <f>H50*D51</f>
        <v>0</v>
      </c>
      <c r="N51" s="49"/>
    </row>
    <row r="52" spans="1:16" s="11" customFormat="1" ht="18" customHeight="1">
      <c r="A52" s="31"/>
      <c r="B52" s="89"/>
      <c r="C52" s="128" t="s">
        <v>46</v>
      </c>
      <c r="D52" s="26"/>
      <c r="E52" s="40"/>
      <c r="F52" s="38"/>
      <c r="G52" s="38"/>
      <c r="H52" s="83"/>
      <c r="I52" s="83"/>
      <c r="J52" s="83"/>
      <c r="K52" s="83"/>
      <c r="L52" s="83"/>
      <c r="M52" s="78">
        <f>SUM(M50:M51)</f>
        <v>0</v>
      </c>
      <c r="N52" s="47"/>
    </row>
    <row r="53" spans="1:16" s="10" customFormat="1" ht="36" customHeight="1">
      <c r="A53" s="31"/>
      <c r="B53" s="89"/>
      <c r="C53" s="133" t="s">
        <v>48</v>
      </c>
      <c r="D53" s="14">
        <v>0.08</v>
      </c>
      <c r="E53" s="40"/>
      <c r="F53" s="76"/>
      <c r="G53" s="40"/>
      <c r="H53" s="77"/>
      <c r="I53" s="77"/>
      <c r="J53" s="77"/>
      <c r="K53" s="77"/>
      <c r="L53" s="77"/>
      <c r="M53" s="78">
        <f>M52*D53</f>
        <v>0</v>
      </c>
      <c r="N53" s="49"/>
    </row>
    <row r="54" spans="1:16" s="11" customFormat="1" ht="18" customHeight="1">
      <c r="A54" s="31"/>
      <c r="B54" s="89"/>
      <c r="C54" s="128" t="s">
        <v>46</v>
      </c>
      <c r="D54" s="26"/>
      <c r="E54" s="40"/>
      <c r="F54" s="38"/>
      <c r="G54" s="38"/>
      <c r="H54" s="83"/>
      <c r="I54" s="83"/>
      <c r="J54" s="83"/>
      <c r="K54" s="83"/>
      <c r="L54" s="83"/>
      <c r="M54" s="78">
        <f>SUM(M52:M53)</f>
        <v>0</v>
      </c>
      <c r="N54" s="47"/>
    </row>
    <row r="55" spans="1:16" s="10" customFormat="1" ht="18" customHeight="1">
      <c r="A55" s="31"/>
      <c r="B55" s="89"/>
      <c r="C55" s="133" t="s">
        <v>49</v>
      </c>
      <c r="D55" s="14">
        <v>0.08</v>
      </c>
      <c r="E55" s="40"/>
      <c r="F55" s="76"/>
      <c r="G55" s="40"/>
      <c r="H55" s="77"/>
      <c r="I55" s="77"/>
      <c r="J55" s="77"/>
      <c r="K55" s="77"/>
      <c r="L55" s="77"/>
      <c r="M55" s="78">
        <f>M54*D55</f>
        <v>0</v>
      </c>
      <c r="N55" s="47"/>
    </row>
    <row r="56" spans="1:16" s="29" customFormat="1" ht="21" customHeight="1" thickBot="1">
      <c r="A56" s="103"/>
      <c r="B56" s="109"/>
      <c r="C56" s="136" t="s">
        <v>50</v>
      </c>
      <c r="D56" s="93"/>
      <c r="E56" s="95"/>
      <c r="F56" s="95"/>
      <c r="G56" s="94"/>
      <c r="H56" s="96"/>
      <c r="I56" s="96"/>
      <c r="J56" s="96"/>
      <c r="K56" s="96"/>
      <c r="L56" s="96"/>
      <c r="M56" s="97">
        <f>SUM(M54:M55)</f>
        <v>0</v>
      </c>
      <c r="N56" s="50"/>
    </row>
    <row r="57" spans="1:16" s="10" customFormat="1" ht="18" customHeight="1">
      <c r="A57" s="31"/>
      <c r="B57" s="89"/>
      <c r="C57" s="133" t="s">
        <v>34</v>
      </c>
      <c r="D57" s="14">
        <v>0.18</v>
      </c>
      <c r="E57" s="40"/>
      <c r="F57" s="76"/>
      <c r="G57" s="40"/>
      <c r="H57" s="77"/>
      <c r="I57" s="77"/>
      <c r="J57" s="77"/>
      <c r="K57" s="77"/>
      <c r="L57" s="77"/>
      <c r="M57" s="78">
        <f>M56*D57</f>
        <v>0</v>
      </c>
      <c r="N57" s="47"/>
    </row>
    <row r="58" spans="1:16" s="29" customFormat="1" ht="21" customHeight="1" thickBot="1">
      <c r="A58" s="103"/>
      <c r="B58" s="109"/>
      <c r="C58" s="136" t="s">
        <v>50</v>
      </c>
      <c r="D58" s="93"/>
      <c r="E58" s="95"/>
      <c r="F58" s="95"/>
      <c r="G58" s="94"/>
      <c r="H58" s="96"/>
      <c r="I58" s="96"/>
      <c r="J58" s="96"/>
      <c r="K58" s="96"/>
      <c r="L58" s="96"/>
      <c r="M58" s="97">
        <f>M57+M56</f>
        <v>0</v>
      </c>
      <c r="N58" s="50"/>
    </row>
    <row r="59" spans="1:16">
      <c r="A59" s="23"/>
      <c r="B59" s="110"/>
      <c r="D59" s="18"/>
      <c r="E59" s="9"/>
      <c r="F59" s="8"/>
      <c r="G59" s="8"/>
      <c r="H59" s="8"/>
      <c r="I59" s="82"/>
      <c r="J59" s="8"/>
      <c r="K59" s="82"/>
      <c r="L59" s="8"/>
      <c r="M59" s="9"/>
      <c r="N59" s="84"/>
    </row>
    <row r="60" spans="1:16">
      <c r="A60" s="23"/>
      <c r="B60" s="110"/>
      <c r="D60" s="18"/>
      <c r="E60" s="9"/>
      <c r="F60" s="8"/>
      <c r="G60" s="8"/>
      <c r="H60" s="8"/>
      <c r="I60" s="82"/>
      <c r="J60" s="85"/>
      <c r="K60" s="82"/>
      <c r="L60" s="8"/>
      <c r="M60" s="34"/>
      <c r="N60" s="84"/>
    </row>
    <row r="61" spans="1:16" s="6" customFormat="1" ht="18" customHeight="1">
      <c r="A61" s="4"/>
      <c r="B61" s="91"/>
      <c r="C61" s="15"/>
      <c r="E61" s="74"/>
      <c r="F61" s="74"/>
      <c r="G61" s="57"/>
      <c r="H61" s="57"/>
      <c r="I61" s="57"/>
      <c r="J61" s="74"/>
      <c r="K61" s="74"/>
      <c r="L61" s="74"/>
      <c r="M61" s="75"/>
    </row>
    <row r="62" spans="1:16">
      <c r="A62" s="23"/>
      <c r="B62" s="110"/>
      <c r="D62" s="18"/>
      <c r="E62" s="9"/>
      <c r="F62" s="8"/>
      <c r="G62" s="8"/>
      <c r="H62" s="8"/>
      <c r="I62" s="82"/>
      <c r="J62" s="8"/>
      <c r="K62" s="82"/>
      <c r="L62" s="8"/>
      <c r="M62" s="87"/>
      <c r="N62" s="84"/>
    </row>
    <row r="63" spans="1:16">
      <c r="A63" s="23"/>
      <c r="B63" s="110"/>
      <c r="D63" s="18"/>
      <c r="E63" s="9"/>
      <c r="F63" s="8"/>
      <c r="G63" s="8"/>
      <c r="H63" s="8"/>
      <c r="I63" s="82"/>
      <c r="J63" s="8"/>
      <c r="K63" s="82"/>
      <c r="L63" s="8"/>
      <c r="M63" s="87"/>
      <c r="N63" s="84"/>
    </row>
    <row r="64" spans="1:16">
      <c r="E64" s="9"/>
      <c r="F64" s="8"/>
      <c r="G64" s="8"/>
      <c r="H64" s="8"/>
      <c r="I64" s="82"/>
      <c r="J64" s="86"/>
      <c r="K64" s="82"/>
      <c r="L64" s="8"/>
      <c r="M64" s="79"/>
    </row>
    <row r="65" spans="1:14">
      <c r="E65" s="9"/>
      <c r="F65" s="8"/>
      <c r="G65" s="8"/>
      <c r="H65" s="8"/>
      <c r="I65" s="82"/>
      <c r="J65" s="8"/>
      <c r="K65" s="82"/>
      <c r="L65" s="8"/>
      <c r="M65" s="9"/>
    </row>
    <row r="66" spans="1:14">
      <c r="E66" s="9"/>
      <c r="F66" s="8"/>
      <c r="G66" s="8"/>
      <c r="H66" s="8"/>
      <c r="I66" s="82"/>
      <c r="J66" s="8"/>
      <c r="K66" s="82"/>
      <c r="L66" s="8"/>
      <c r="M66" s="79"/>
    </row>
    <row r="67" spans="1:14">
      <c r="E67" s="9"/>
      <c r="F67" s="8"/>
      <c r="G67" s="8"/>
      <c r="H67" s="8"/>
      <c r="I67" s="82"/>
      <c r="J67" s="8"/>
      <c r="K67" s="82"/>
      <c r="L67" s="8"/>
    </row>
    <row r="68" spans="1:14">
      <c r="E68" s="9"/>
      <c r="F68" s="8"/>
      <c r="G68" s="8"/>
      <c r="H68" s="8"/>
      <c r="I68" s="82"/>
      <c r="J68" s="8"/>
      <c r="K68" s="82"/>
      <c r="L68" s="8"/>
      <c r="M68" s="68"/>
    </row>
    <row r="69" spans="1:14">
      <c r="E69" s="9"/>
      <c r="F69" s="8"/>
      <c r="G69" s="8"/>
      <c r="H69" s="8"/>
      <c r="I69" s="82"/>
      <c r="J69" s="8"/>
      <c r="K69" s="82"/>
      <c r="L69" s="8"/>
    </row>
    <row r="70" spans="1:14">
      <c r="E70" s="9"/>
      <c r="F70" s="8"/>
      <c r="G70" s="8"/>
      <c r="H70" s="8"/>
      <c r="I70" s="82"/>
      <c r="J70" s="8"/>
      <c r="K70" s="82"/>
      <c r="L70" s="8"/>
    </row>
    <row r="71" spans="1:14">
      <c r="E71" s="9"/>
      <c r="F71" s="8"/>
      <c r="G71" s="8"/>
      <c r="H71" s="8"/>
      <c r="I71" s="82"/>
      <c r="J71" s="8"/>
      <c r="K71" s="82"/>
      <c r="L71" s="8"/>
    </row>
    <row r="72" spans="1:14">
      <c r="E72" s="9"/>
      <c r="F72" s="8"/>
      <c r="G72" s="8"/>
      <c r="H72" s="8"/>
      <c r="I72" s="82"/>
      <c r="J72" s="8"/>
      <c r="K72" s="82"/>
      <c r="L72" s="8"/>
      <c r="N72" s="18"/>
    </row>
    <row r="73" spans="1:14">
      <c r="E73" s="9"/>
      <c r="F73" s="8"/>
      <c r="G73" s="8"/>
      <c r="H73" s="8"/>
      <c r="I73" s="82"/>
      <c r="J73" s="8"/>
      <c r="K73" s="82"/>
      <c r="L73" s="8"/>
      <c r="N73" s="18"/>
    </row>
    <row r="74" spans="1:14">
      <c r="E74" s="9"/>
      <c r="F74" s="8"/>
      <c r="G74" s="8"/>
      <c r="H74" s="8"/>
      <c r="I74" s="82"/>
      <c r="J74" s="8"/>
      <c r="K74" s="82"/>
      <c r="L74" s="8"/>
      <c r="N74" s="18"/>
    </row>
    <row r="75" spans="1:14">
      <c r="E75" s="9"/>
      <c r="F75" s="8"/>
      <c r="G75" s="8"/>
      <c r="H75" s="8"/>
      <c r="I75" s="82"/>
      <c r="J75" s="8"/>
      <c r="K75" s="82"/>
      <c r="L75" s="8"/>
      <c r="N75" s="18"/>
    </row>
    <row r="76" spans="1:14">
      <c r="E76" s="9"/>
      <c r="F76" s="8"/>
      <c r="G76" s="8"/>
      <c r="H76" s="8"/>
      <c r="I76" s="82"/>
      <c r="J76" s="8"/>
      <c r="K76" s="82"/>
      <c r="L76" s="8"/>
      <c r="N76" s="18"/>
    </row>
    <row r="77" spans="1:14" ht="13.8">
      <c r="A77" s="18"/>
      <c r="B77" s="90"/>
      <c r="C77" s="18"/>
      <c r="D77" s="18"/>
      <c r="E77" s="9"/>
      <c r="F77" s="8"/>
      <c r="G77" s="8"/>
      <c r="H77" s="8"/>
      <c r="I77" s="82"/>
      <c r="J77" s="8"/>
      <c r="K77" s="82"/>
      <c r="L77" s="8"/>
      <c r="N77" s="18"/>
    </row>
    <row r="78" spans="1:14" ht="13.8">
      <c r="A78" s="18"/>
      <c r="B78" s="90"/>
      <c r="C78" s="18"/>
      <c r="D78" s="18"/>
      <c r="E78" s="9"/>
      <c r="F78" s="8"/>
      <c r="G78" s="8"/>
      <c r="H78" s="8"/>
      <c r="I78" s="82"/>
      <c r="J78" s="8"/>
      <c r="K78" s="82"/>
      <c r="L78" s="8"/>
      <c r="N78" s="18"/>
    </row>
    <row r="79" spans="1:14" ht="13.8">
      <c r="A79" s="18"/>
      <c r="B79" s="90"/>
      <c r="C79" s="18"/>
      <c r="D79" s="18"/>
      <c r="E79" s="9"/>
      <c r="F79" s="8"/>
      <c r="G79" s="8"/>
      <c r="H79" s="8"/>
      <c r="I79" s="82"/>
      <c r="J79" s="8"/>
      <c r="K79" s="82"/>
      <c r="L79" s="8"/>
      <c r="N79" s="18"/>
    </row>
    <row r="80" spans="1:14" ht="13.8">
      <c r="A80" s="18"/>
      <c r="B80" s="90"/>
      <c r="C80" s="18"/>
      <c r="D80" s="18"/>
      <c r="E80" s="9"/>
      <c r="F80" s="8"/>
      <c r="G80" s="8"/>
      <c r="H80" s="8"/>
      <c r="I80" s="82"/>
      <c r="J80" s="8"/>
      <c r="K80" s="82"/>
      <c r="L80" s="8"/>
      <c r="N80" s="18"/>
    </row>
    <row r="81" spans="1:14" ht="13.8">
      <c r="A81" s="18"/>
      <c r="B81" s="90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0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0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0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0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0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0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0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0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0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0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0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0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0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0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0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0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0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0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0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0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M101" s="18"/>
      <c r="N101" s="18"/>
    </row>
    <row r="102" spans="1:14" ht="13.8">
      <c r="A102" s="18"/>
      <c r="B102" s="90"/>
      <c r="C102" s="18"/>
      <c r="D102" s="18"/>
      <c r="E102" s="9"/>
      <c r="F102" s="8"/>
      <c r="G102" s="8"/>
      <c r="H102" s="8"/>
      <c r="I102" s="82"/>
      <c r="J102" s="8"/>
      <c r="K102" s="82"/>
      <c r="L102" s="8"/>
      <c r="M102" s="18"/>
      <c r="N102" s="18"/>
    </row>
    <row r="103" spans="1:14" ht="13.8">
      <c r="A103" s="18"/>
      <c r="B103" s="90"/>
      <c r="C103" s="18"/>
      <c r="D103" s="18"/>
      <c r="E103" s="9"/>
      <c r="F103" s="8"/>
      <c r="G103" s="8"/>
      <c r="H103" s="8"/>
      <c r="I103" s="82"/>
      <c r="J103" s="8"/>
      <c r="K103" s="82"/>
      <c r="L103" s="8"/>
      <c r="M103" s="18"/>
      <c r="N103" s="18"/>
    </row>
    <row r="104" spans="1:14" ht="13.8">
      <c r="A104" s="18"/>
      <c r="B104" s="90"/>
      <c r="C104" s="18"/>
      <c r="D104" s="18"/>
      <c r="E104" s="9"/>
      <c r="F104" s="8"/>
      <c r="G104" s="8"/>
      <c r="H104" s="8"/>
      <c r="I104" s="82"/>
      <c r="J104" s="8"/>
      <c r="K104" s="82"/>
      <c r="L104" s="8"/>
      <c r="M104" s="18"/>
      <c r="N104" s="18"/>
    </row>
    <row r="105" spans="1:14" ht="13.8">
      <c r="A105" s="18"/>
      <c r="B105" s="90"/>
      <c r="C105" s="18"/>
      <c r="D105" s="18"/>
      <c r="E105" s="9"/>
      <c r="F105" s="8"/>
      <c r="G105" s="8"/>
      <c r="H105" s="8"/>
      <c r="I105" s="82"/>
      <c r="J105" s="8"/>
      <c r="K105" s="82"/>
      <c r="L105" s="8"/>
      <c r="M105" s="18"/>
      <c r="N105" s="18"/>
    </row>
    <row r="106" spans="1:14" ht="13.8">
      <c r="A106" s="18"/>
      <c r="B106" s="90"/>
      <c r="C106" s="18"/>
      <c r="D106" s="18"/>
      <c r="E106" s="9"/>
      <c r="F106" s="8"/>
      <c r="G106" s="8"/>
      <c r="H106" s="8"/>
      <c r="I106" s="82"/>
      <c r="J106" s="8"/>
      <c r="K106" s="82"/>
      <c r="L106" s="8"/>
      <c r="M106" s="18"/>
      <c r="N106" s="18"/>
    </row>
    <row r="107" spans="1:14" ht="13.8">
      <c r="A107" s="18"/>
      <c r="B107" s="90"/>
      <c r="C107" s="18"/>
      <c r="D107" s="18"/>
      <c r="E107" s="9"/>
      <c r="F107" s="8"/>
      <c r="G107" s="8"/>
      <c r="H107" s="8"/>
      <c r="I107" s="82"/>
      <c r="J107" s="8"/>
      <c r="K107" s="82"/>
      <c r="L107" s="8"/>
      <c r="M107" s="18"/>
      <c r="N107" s="18"/>
    </row>
    <row r="108" spans="1:14" ht="13.8">
      <c r="A108" s="18"/>
      <c r="B108" s="90"/>
      <c r="C108" s="18"/>
      <c r="D108" s="18"/>
      <c r="E108" s="9"/>
      <c r="F108" s="8"/>
      <c r="G108" s="8"/>
      <c r="H108" s="8"/>
      <c r="I108" s="82"/>
      <c r="J108" s="8"/>
      <c r="K108" s="82"/>
      <c r="L108" s="8"/>
      <c r="M108" s="18"/>
      <c r="N108" s="18"/>
    </row>
    <row r="109" spans="1:14" ht="13.8">
      <c r="A109" s="18"/>
      <c r="B109" s="90"/>
      <c r="C109" s="18"/>
      <c r="D109" s="18"/>
      <c r="E109" s="9"/>
      <c r="F109" s="8"/>
      <c r="G109" s="8"/>
      <c r="H109" s="8"/>
      <c r="I109" s="82"/>
      <c r="J109" s="8"/>
      <c r="K109" s="82"/>
      <c r="L109" s="8"/>
      <c r="M109" s="18"/>
      <c r="N109" s="18"/>
    </row>
    <row r="110" spans="1:14" ht="13.8">
      <c r="A110" s="18"/>
      <c r="B110" s="90"/>
      <c r="C110" s="18"/>
      <c r="D110" s="18"/>
      <c r="E110" s="9"/>
      <c r="F110" s="8"/>
      <c r="G110" s="8"/>
      <c r="H110" s="8"/>
      <c r="I110" s="82"/>
      <c r="J110" s="8"/>
      <c r="K110" s="82"/>
      <c r="L110" s="8"/>
      <c r="M110" s="18"/>
      <c r="N110" s="18"/>
    </row>
    <row r="111" spans="1:14" ht="13.8">
      <c r="A111" s="18"/>
      <c r="B111" s="90"/>
      <c r="C111" s="18"/>
      <c r="D111" s="18"/>
      <c r="E111" s="9"/>
      <c r="F111" s="8"/>
      <c r="G111" s="8"/>
      <c r="H111" s="8"/>
      <c r="I111" s="82"/>
      <c r="J111" s="8"/>
      <c r="K111" s="82"/>
      <c r="L111" s="8"/>
      <c r="M111" s="18"/>
      <c r="N111" s="18"/>
    </row>
    <row r="112" spans="1:14" ht="13.8">
      <c r="A112" s="18"/>
      <c r="B112" s="90"/>
      <c r="C112" s="18"/>
      <c r="D112" s="18"/>
      <c r="E112" s="9"/>
      <c r="F112" s="8"/>
      <c r="G112" s="8"/>
      <c r="H112" s="8"/>
      <c r="I112" s="82"/>
      <c r="J112" s="8"/>
      <c r="K112" s="82"/>
      <c r="L112" s="8"/>
      <c r="M112" s="18"/>
      <c r="N112" s="18"/>
    </row>
    <row r="113" spans="1:14" ht="13.8">
      <c r="A113" s="18"/>
      <c r="B113" s="90"/>
      <c r="C113" s="18"/>
      <c r="D113" s="18"/>
      <c r="E113" s="9"/>
      <c r="F113" s="8"/>
      <c r="G113" s="8"/>
      <c r="H113" s="8"/>
      <c r="I113" s="82"/>
      <c r="J113" s="8"/>
      <c r="K113" s="82"/>
      <c r="L113" s="8"/>
      <c r="M113" s="18"/>
      <c r="N113" s="18"/>
    </row>
    <row r="114" spans="1:14" ht="13.8">
      <c r="A114" s="18"/>
      <c r="B114" s="90"/>
      <c r="C114" s="18"/>
      <c r="D114" s="18"/>
      <c r="E114" s="9"/>
      <c r="F114" s="8"/>
      <c r="G114" s="8"/>
      <c r="H114" s="8"/>
      <c r="I114" s="82"/>
      <c r="J114" s="8"/>
      <c r="K114" s="82"/>
      <c r="L114" s="8"/>
      <c r="M114" s="18"/>
      <c r="N114" s="18"/>
    </row>
    <row r="115" spans="1:14" ht="13.8">
      <c r="A115" s="18"/>
      <c r="B115" s="90"/>
      <c r="C115" s="18"/>
      <c r="D115" s="18"/>
      <c r="E115" s="9"/>
      <c r="F115" s="8"/>
      <c r="G115" s="8"/>
      <c r="H115" s="8"/>
      <c r="I115" s="82"/>
      <c r="J115" s="8"/>
      <c r="K115" s="82"/>
      <c r="L115" s="8"/>
      <c r="M115" s="18"/>
      <c r="N115" s="18"/>
    </row>
    <row r="116" spans="1:14" ht="13.8">
      <c r="A116" s="18"/>
      <c r="B116" s="90"/>
      <c r="C116" s="18"/>
      <c r="D116" s="18"/>
      <c r="E116" s="9"/>
      <c r="F116" s="8"/>
      <c r="G116" s="8"/>
      <c r="H116" s="8"/>
      <c r="I116" s="82"/>
      <c r="J116" s="8"/>
      <c r="K116" s="82"/>
      <c r="L116" s="8"/>
      <c r="M116" s="18"/>
      <c r="N116" s="18"/>
    </row>
    <row r="117" spans="1:14" ht="13.8">
      <c r="A117" s="18"/>
      <c r="B117" s="90"/>
      <c r="C117" s="18"/>
      <c r="D117" s="18"/>
      <c r="E117" s="9"/>
      <c r="F117" s="8"/>
      <c r="G117" s="8"/>
      <c r="H117" s="8"/>
      <c r="I117" s="82"/>
      <c r="J117" s="8"/>
      <c r="K117" s="82"/>
      <c r="L117" s="8"/>
      <c r="M117" s="18"/>
      <c r="N117" s="18"/>
    </row>
    <row r="118" spans="1:14" ht="13.8">
      <c r="A118" s="18"/>
      <c r="B118" s="90"/>
      <c r="C118" s="18"/>
      <c r="D118" s="18"/>
      <c r="E118" s="9"/>
      <c r="F118" s="8"/>
      <c r="G118" s="8"/>
      <c r="H118" s="8"/>
      <c r="I118" s="82"/>
      <c r="J118" s="8"/>
      <c r="K118" s="82"/>
      <c r="L118" s="8"/>
      <c r="M118" s="18"/>
      <c r="N118" s="18"/>
    </row>
    <row r="119" spans="1:14" ht="13.8">
      <c r="A119" s="18"/>
      <c r="B119" s="90"/>
      <c r="C119" s="18"/>
      <c r="D119" s="18"/>
      <c r="E119" s="9"/>
      <c r="F119" s="8"/>
      <c r="G119" s="8"/>
      <c r="H119" s="8"/>
      <c r="I119" s="82"/>
      <c r="J119" s="8"/>
      <c r="K119" s="82"/>
      <c r="L119" s="8"/>
      <c r="M119" s="18"/>
      <c r="N119" s="18"/>
    </row>
    <row r="120" spans="1:14" ht="13.8">
      <c r="A120" s="18"/>
      <c r="B120" s="90"/>
      <c r="C120" s="18"/>
      <c r="D120" s="18"/>
      <c r="E120" s="9"/>
      <c r="F120" s="8"/>
      <c r="G120" s="8"/>
      <c r="H120" s="8"/>
      <c r="I120" s="82"/>
      <c r="J120" s="8"/>
      <c r="K120" s="82"/>
      <c r="L120" s="8"/>
      <c r="M120" s="18"/>
      <c r="N120" s="18"/>
    </row>
    <row r="121" spans="1:14" ht="13.8">
      <c r="A121" s="18"/>
      <c r="B121" s="90"/>
      <c r="C121" s="18"/>
      <c r="D121" s="18"/>
      <c r="E121" s="9"/>
      <c r="F121" s="8"/>
      <c r="G121" s="8"/>
      <c r="H121" s="8"/>
      <c r="I121" s="82"/>
      <c r="J121" s="8"/>
      <c r="K121" s="82"/>
      <c r="L121" s="8"/>
      <c r="M121" s="18"/>
      <c r="N121" s="18"/>
    </row>
    <row r="122" spans="1:14" ht="13.8">
      <c r="A122" s="18"/>
      <c r="B122" s="90"/>
      <c r="C122" s="18"/>
      <c r="D122" s="18"/>
      <c r="E122" s="9"/>
      <c r="F122" s="8"/>
      <c r="G122" s="8"/>
      <c r="H122" s="8"/>
      <c r="I122" s="82"/>
      <c r="J122" s="8"/>
      <c r="K122" s="82"/>
      <c r="L122" s="8"/>
      <c r="M122" s="18"/>
      <c r="N122" s="18"/>
    </row>
    <row r="123" spans="1:14" ht="13.8">
      <c r="A123" s="18"/>
      <c r="B123" s="90"/>
      <c r="C123" s="18"/>
      <c r="D123" s="18"/>
      <c r="E123" s="9"/>
      <c r="F123" s="8"/>
      <c r="G123" s="8"/>
      <c r="H123" s="8"/>
      <c r="I123" s="82"/>
      <c r="J123" s="8"/>
      <c r="K123" s="82"/>
      <c r="L123" s="8"/>
      <c r="M123" s="18"/>
      <c r="N123" s="18"/>
    </row>
    <row r="124" spans="1:14" ht="13.8">
      <c r="A124" s="18"/>
      <c r="B124" s="90"/>
      <c r="C124" s="18"/>
      <c r="D124" s="18"/>
      <c r="M124" s="18"/>
      <c r="N124" s="18"/>
    </row>
    <row r="125" spans="1:14" ht="13.8">
      <c r="A125" s="18"/>
      <c r="B125" s="90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0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0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0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0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0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0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0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0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0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0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0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0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0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0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0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0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0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0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0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0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0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0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0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0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0"/>
      <c r="C150" s="18"/>
      <c r="D150" s="18"/>
      <c r="E150" s="18"/>
      <c r="I150" s="18"/>
      <c r="K150" s="18"/>
      <c r="M150" s="18"/>
      <c r="N150" s="18"/>
    </row>
    <row r="151" spans="1:14" ht="13.8">
      <c r="A151" s="18"/>
      <c r="B151" s="90"/>
      <c r="C151" s="18"/>
      <c r="D151" s="18"/>
      <c r="E151" s="18"/>
      <c r="I151" s="18"/>
      <c r="K151" s="18"/>
      <c r="M151" s="18"/>
      <c r="N151" s="18"/>
    </row>
    <row r="152" spans="1:14" ht="13.8">
      <c r="A152" s="18"/>
      <c r="B152" s="90"/>
      <c r="C152" s="18"/>
      <c r="D152" s="18"/>
      <c r="E152" s="18"/>
      <c r="I152" s="18"/>
      <c r="K152" s="18"/>
      <c r="M152" s="18"/>
      <c r="N152" s="18"/>
    </row>
    <row r="153" spans="1:14" ht="13.8">
      <c r="A153" s="18"/>
      <c r="B153" s="90"/>
      <c r="C153" s="18"/>
      <c r="D153" s="18"/>
      <c r="E153" s="18"/>
      <c r="I153" s="18"/>
      <c r="K153" s="18"/>
      <c r="M153" s="18"/>
      <c r="N153" s="18"/>
    </row>
    <row r="154" spans="1:14" ht="13.8">
      <c r="A154" s="18"/>
      <c r="B154" s="90"/>
      <c r="C154" s="18"/>
      <c r="D154" s="18"/>
      <c r="E154" s="18"/>
      <c r="I154" s="18"/>
      <c r="K154" s="18"/>
      <c r="M154" s="18"/>
      <c r="N154" s="18"/>
    </row>
    <row r="155" spans="1:14" ht="13.8">
      <c r="A155" s="18"/>
      <c r="B155" s="90"/>
      <c r="C155" s="18"/>
      <c r="D155" s="18"/>
      <c r="E155" s="18"/>
      <c r="I155" s="18"/>
      <c r="K155" s="18"/>
      <c r="M155" s="18"/>
      <c r="N155" s="18"/>
    </row>
    <row r="156" spans="1:14" ht="13.8">
      <c r="A156" s="18"/>
      <c r="B156" s="90"/>
      <c r="C156" s="18"/>
      <c r="D156" s="18"/>
      <c r="E156" s="18"/>
      <c r="I156" s="18"/>
      <c r="K156" s="18"/>
      <c r="M156" s="18"/>
      <c r="N156" s="18"/>
    </row>
    <row r="157" spans="1:14" ht="13.8">
      <c r="A157" s="18"/>
      <c r="B157" s="90"/>
      <c r="C157" s="18"/>
      <c r="D157" s="18"/>
      <c r="E157" s="18"/>
      <c r="I157" s="18"/>
      <c r="K157" s="18"/>
      <c r="M157" s="18"/>
      <c r="N157" s="18"/>
    </row>
    <row r="158" spans="1:14" ht="13.8">
      <c r="A158" s="18"/>
      <c r="B158" s="90"/>
      <c r="C158" s="18"/>
      <c r="D158" s="18"/>
      <c r="E158" s="18"/>
      <c r="I158" s="18"/>
      <c r="K158" s="18"/>
      <c r="M158" s="18"/>
      <c r="N158" s="18"/>
    </row>
    <row r="159" spans="1:14" ht="13.8">
      <c r="A159" s="18"/>
      <c r="B159" s="90"/>
      <c r="C159" s="18"/>
      <c r="D159" s="18"/>
      <c r="E159" s="18"/>
      <c r="I159" s="18"/>
      <c r="K159" s="18"/>
      <c r="M159" s="18"/>
      <c r="N159" s="18"/>
    </row>
    <row r="160" spans="1:14" ht="13.8">
      <c r="A160" s="18"/>
      <c r="B160" s="90"/>
      <c r="C160" s="18"/>
      <c r="D160" s="18"/>
      <c r="E160" s="18"/>
      <c r="I160" s="18"/>
      <c r="K160" s="18"/>
      <c r="M160" s="18"/>
      <c r="N160" s="18"/>
    </row>
    <row r="161" spans="1:14" ht="13.8">
      <c r="A161" s="18"/>
      <c r="B161" s="90"/>
      <c r="C161" s="18"/>
      <c r="D161" s="18"/>
      <c r="E161" s="18"/>
      <c r="I161" s="18"/>
      <c r="K161" s="18"/>
      <c r="M161" s="18"/>
      <c r="N161" s="18"/>
    </row>
    <row r="162" spans="1:14" ht="13.8">
      <c r="A162" s="18"/>
      <c r="B162" s="90"/>
      <c r="C162" s="18"/>
      <c r="D162" s="18"/>
      <c r="E162" s="18"/>
      <c r="I162" s="18"/>
      <c r="K162" s="18"/>
      <c r="M162" s="18"/>
      <c r="N162" s="18"/>
    </row>
    <row r="163" spans="1:14" ht="13.8">
      <c r="A163" s="18"/>
      <c r="B163" s="90"/>
      <c r="C163" s="18"/>
      <c r="D163" s="18"/>
      <c r="E163" s="18"/>
      <c r="I163" s="18"/>
      <c r="K163" s="18"/>
      <c r="M163" s="18"/>
      <c r="N163" s="18"/>
    </row>
    <row r="164" spans="1:14" ht="13.8">
      <c r="A164" s="18"/>
      <c r="B164" s="90"/>
      <c r="C164" s="18"/>
      <c r="D164" s="18"/>
      <c r="E164" s="18"/>
      <c r="I164" s="18"/>
      <c r="K164" s="18"/>
      <c r="M164" s="18"/>
      <c r="N164" s="18"/>
    </row>
    <row r="165" spans="1:14" ht="13.8">
      <c r="A165" s="18"/>
      <c r="B165" s="90"/>
      <c r="C165" s="18"/>
      <c r="D165" s="18"/>
      <c r="E165" s="18"/>
      <c r="I165" s="18"/>
      <c r="K165" s="18"/>
      <c r="M165" s="18"/>
      <c r="N165" s="18"/>
    </row>
    <row r="166" spans="1:14" ht="13.8">
      <c r="A166" s="18"/>
      <c r="B166" s="90"/>
      <c r="C166" s="18"/>
      <c r="D166" s="18"/>
      <c r="E166" s="18"/>
      <c r="I166" s="18"/>
      <c r="K166" s="18"/>
      <c r="M166" s="18"/>
      <c r="N166" s="18"/>
    </row>
    <row r="167" spans="1:14" ht="13.8">
      <c r="A167" s="18"/>
      <c r="B167" s="90"/>
      <c r="C167" s="18"/>
      <c r="D167" s="18"/>
      <c r="E167" s="18"/>
      <c r="I167" s="18"/>
      <c r="K167" s="18"/>
      <c r="M167" s="18"/>
      <c r="N167" s="18"/>
    </row>
    <row r="168" spans="1:14" ht="13.8">
      <c r="A168" s="18"/>
      <c r="B168" s="90"/>
      <c r="C168" s="18"/>
      <c r="D168" s="18"/>
      <c r="E168" s="18"/>
      <c r="I168" s="18"/>
      <c r="K168" s="18"/>
      <c r="M168" s="18"/>
      <c r="N168" s="18"/>
    </row>
    <row r="169" spans="1:14" ht="13.8">
      <c r="A169" s="18"/>
      <c r="B169" s="90"/>
      <c r="C169" s="18"/>
      <c r="D169" s="18"/>
      <c r="E169" s="18"/>
      <c r="I169" s="18"/>
      <c r="K169" s="18"/>
      <c r="M169" s="18"/>
      <c r="N169" s="18"/>
    </row>
    <row r="170" spans="1:14" ht="13.8">
      <c r="A170" s="18"/>
      <c r="B170" s="90"/>
      <c r="C170" s="18"/>
      <c r="D170" s="18"/>
      <c r="E170" s="18"/>
      <c r="I170" s="18"/>
      <c r="K170" s="18"/>
      <c r="M170" s="18"/>
      <c r="N170" s="18"/>
    </row>
    <row r="171" spans="1:14" ht="13.8">
      <c r="A171" s="18"/>
      <c r="B171" s="90"/>
      <c r="C171" s="18"/>
      <c r="D171" s="18"/>
      <c r="E171" s="18"/>
      <c r="I171" s="18"/>
      <c r="K171" s="18"/>
      <c r="M171" s="18"/>
      <c r="N171" s="18"/>
    </row>
    <row r="172" spans="1:14" ht="13.8">
      <c r="A172" s="18"/>
      <c r="B172" s="90"/>
      <c r="C172" s="18"/>
      <c r="D172" s="18"/>
      <c r="E172" s="18"/>
      <c r="I172" s="18"/>
      <c r="K172" s="18"/>
      <c r="M172" s="18"/>
      <c r="N172" s="18"/>
    </row>
    <row r="173" spans="1:14">
      <c r="M173" s="18"/>
      <c r="N173" s="18"/>
    </row>
    <row r="174" spans="1:14">
      <c r="M174" s="18"/>
      <c r="N174" s="18"/>
    </row>
    <row r="175" spans="1:14">
      <c r="M175" s="18"/>
      <c r="N175" s="18"/>
    </row>
    <row r="176" spans="1:14">
      <c r="M176" s="18"/>
      <c r="N176" s="18"/>
    </row>
    <row r="177" spans="1:14">
      <c r="A177" s="22"/>
      <c r="E177" s="18"/>
      <c r="I177" s="18"/>
      <c r="K177" s="18"/>
      <c r="M177" s="18"/>
      <c r="N177" s="18"/>
    </row>
    <row r="178" spans="1:14">
      <c r="A178" s="22"/>
      <c r="E178" s="18"/>
      <c r="I178" s="18"/>
      <c r="K178" s="18"/>
      <c r="M178" s="18"/>
      <c r="N178" s="18"/>
    </row>
    <row r="179" spans="1:14">
      <c r="A179" s="22"/>
      <c r="E179" s="18"/>
      <c r="I179" s="18"/>
      <c r="K179" s="18"/>
      <c r="M179" s="18"/>
      <c r="N179" s="18"/>
    </row>
    <row r="180" spans="1:14">
      <c r="A180" s="22"/>
      <c r="E180" s="18"/>
      <c r="I180" s="18"/>
      <c r="K180" s="18"/>
      <c r="M180" s="18"/>
      <c r="N180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86" spans="1:14">
      <c r="A186" s="22"/>
      <c r="E186" s="18"/>
      <c r="I186" s="18"/>
      <c r="K186" s="18"/>
      <c r="M186" s="18"/>
      <c r="N186" s="18"/>
    </row>
    <row r="187" spans="1:14">
      <c r="A187" s="22"/>
      <c r="E187" s="18"/>
      <c r="I187" s="18"/>
      <c r="K187" s="18"/>
      <c r="M187" s="18"/>
      <c r="N187" s="18"/>
    </row>
    <row r="188" spans="1:14">
      <c r="A188" s="22"/>
      <c r="E188" s="18"/>
      <c r="I188" s="18"/>
      <c r="K188" s="18"/>
      <c r="M188" s="18"/>
      <c r="N188" s="18"/>
    </row>
    <row r="189" spans="1:14">
      <c r="A189" s="22"/>
      <c r="E189" s="18"/>
      <c r="I189" s="18"/>
      <c r="K189" s="18"/>
      <c r="M189" s="18"/>
      <c r="N189" s="18"/>
    </row>
    <row r="190" spans="1:14">
      <c r="A190" s="22"/>
      <c r="E190" s="18"/>
      <c r="I190" s="18"/>
      <c r="K190" s="18"/>
      <c r="M190" s="18"/>
      <c r="N190" s="18"/>
    </row>
    <row r="191" spans="1:14">
      <c r="A191" s="22"/>
      <c r="E191" s="18"/>
      <c r="I191" s="18"/>
      <c r="K191" s="18"/>
      <c r="M191" s="18"/>
      <c r="N191" s="18"/>
    </row>
    <row r="192" spans="1:14">
      <c r="A192" s="22"/>
      <c r="E192" s="18"/>
      <c r="I192" s="18"/>
      <c r="K192" s="18"/>
      <c r="M192" s="18"/>
      <c r="N192" s="18"/>
    </row>
    <row r="193" spans="1:14">
      <c r="A193" s="22"/>
      <c r="E193" s="18"/>
      <c r="I193" s="18"/>
      <c r="K193" s="18"/>
      <c r="M193" s="18"/>
      <c r="N193" s="18"/>
    </row>
    <row r="194" spans="1:14">
      <c r="A194" s="22"/>
      <c r="E194" s="18"/>
      <c r="I194" s="18"/>
      <c r="K194" s="18"/>
      <c r="M194" s="18"/>
      <c r="N194" s="18"/>
    </row>
    <row r="195" spans="1:14">
      <c r="A195" s="22"/>
      <c r="E195" s="18"/>
      <c r="I195" s="18"/>
      <c r="K195" s="18"/>
      <c r="M195" s="18"/>
      <c r="N195" s="18"/>
    </row>
    <row r="196" spans="1:14">
      <c r="A196" s="22"/>
      <c r="E196" s="18"/>
      <c r="I196" s="18"/>
      <c r="K196" s="18"/>
      <c r="M196" s="18"/>
      <c r="N196" s="18"/>
    </row>
    <row r="197" spans="1:14">
      <c r="A197" s="22"/>
      <c r="E197" s="18"/>
      <c r="I197" s="18"/>
      <c r="K197" s="18"/>
      <c r="M197" s="18"/>
      <c r="N197" s="18"/>
    </row>
    <row r="198" spans="1:14">
      <c r="A198" s="22"/>
      <c r="E198" s="18"/>
      <c r="I198" s="18"/>
      <c r="K198" s="18"/>
      <c r="M198" s="18"/>
      <c r="N198" s="18"/>
    </row>
    <row r="199" spans="1:14">
      <c r="A199" s="22"/>
      <c r="E199" s="18"/>
      <c r="I199" s="18"/>
      <c r="K199" s="18"/>
      <c r="M199" s="18"/>
      <c r="N199" s="18"/>
    </row>
    <row r="203" spans="1:14">
      <c r="A203" s="22"/>
      <c r="E203" s="18"/>
      <c r="I203" s="18"/>
      <c r="K203" s="18"/>
      <c r="M203" s="18"/>
      <c r="N203" s="18"/>
    </row>
    <row r="204" spans="1:14">
      <c r="A204" s="22"/>
      <c r="E204" s="18"/>
      <c r="I204" s="18"/>
      <c r="K204" s="18"/>
      <c r="M204" s="18"/>
      <c r="N204" s="18"/>
    </row>
    <row r="205" spans="1:14">
      <c r="A205" s="22"/>
      <c r="E205" s="18"/>
      <c r="I205" s="18"/>
      <c r="K205" s="18"/>
      <c r="M205" s="18"/>
      <c r="N205" s="18"/>
    </row>
    <row r="206" spans="1:14">
      <c r="A206" s="22"/>
      <c r="E206" s="18"/>
      <c r="I206" s="18"/>
      <c r="K206" s="18"/>
      <c r="M206" s="18"/>
      <c r="N206" s="18"/>
    </row>
    <row r="207" spans="1:14">
      <c r="A207" s="22"/>
      <c r="E207" s="18"/>
      <c r="I207" s="18"/>
      <c r="K207" s="18"/>
      <c r="M207" s="18"/>
      <c r="N207" s="18"/>
    </row>
    <row r="208" spans="1:14">
      <c r="A208" s="22"/>
      <c r="E208" s="18"/>
      <c r="I208" s="18"/>
      <c r="K208" s="18"/>
      <c r="M208" s="18"/>
      <c r="N208" s="18"/>
    </row>
    <row r="222" spans="1:14">
      <c r="A222" s="12"/>
      <c r="B222" s="112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2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2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2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2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9" spans="1:14">
      <c r="A229" s="12"/>
      <c r="B229" s="112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2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2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2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2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2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2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2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2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2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2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2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2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2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2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2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2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2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2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2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2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2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2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2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2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2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2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2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2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2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2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2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2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2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2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2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2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2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2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2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2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2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2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2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2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2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2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2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2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2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2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2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2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2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2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2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2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2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2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2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2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2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2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2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2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2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2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2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2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2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2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2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2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2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2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  <row r="648" spans="1:14">
      <c r="A648" s="12"/>
      <c r="B648" s="112"/>
      <c r="D648" s="17"/>
      <c r="E648" s="10"/>
      <c r="F648" s="16"/>
      <c r="G648" s="16"/>
      <c r="H648" s="16"/>
      <c r="I648" s="30"/>
      <c r="J648" s="16"/>
      <c r="K648" s="30"/>
      <c r="L648" s="16"/>
      <c r="M648" s="10"/>
      <c r="N648" s="18"/>
    </row>
    <row r="649" spans="1:14">
      <c r="A649" s="12"/>
      <c r="B649" s="112"/>
      <c r="D649" s="17"/>
      <c r="E649" s="10"/>
      <c r="F649" s="16"/>
      <c r="G649" s="16"/>
      <c r="H649" s="16"/>
      <c r="I649" s="30"/>
      <c r="J649" s="16"/>
      <c r="K649" s="30"/>
      <c r="L649" s="16"/>
      <c r="M649" s="10"/>
      <c r="N649" s="18"/>
    </row>
    <row r="650" spans="1:14">
      <c r="A650" s="12"/>
      <c r="B650" s="112"/>
      <c r="D650" s="17"/>
      <c r="E650" s="10"/>
      <c r="F650" s="16"/>
      <c r="G650" s="16"/>
      <c r="H650" s="16"/>
      <c r="I650" s="30"/>
      <c r="J650" s="16"/>
      <c r="K650" s="30"/>
      <c r="L650" s="16"/>
      <c r="M650" s="10"/>
      <c r="N650" s="18"/>
    </row>
  </sheetData>
  <autoFilter ref="A9:M49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63:M105 E62:L62 E59:L59 F60:L60 B60 I50 E53:L54 D50:G50 D52:M52 B50:B56 D54:D56 B62:D105 B59:D59 E51:L51 E55:M5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4" sqref="D4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39" t="s">
        <v>84</v>
      </c>
    </row>
    <row r="2" spans="1:2" s="139" customFormat="1" ht="23.4" customHeight="1">
      <c r="A2" s="139" t="s">
        <v>55</v>
      </c>
      <c r="B2" s="141" t="s">
        <v>85</v>
      </c>
    </row>
    <row r="3" spans="1:2" s="139" customFormat="1" ht="22.2" customHeight="1">
      <c r="A3" s="139" t="s">
        <v>56</v>
      </c>
      <c r="B3" s="139" t="s">
        <v>59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VVDU5HPDTQC2-32-884240</_dlc_DocId>
    <_dlc_DocIdUrl xmlns="a5444ea2-90b0-4ece-a612-f39e0dd9a22f">
      <Url>https://docflow.socar.ge/dms/ERequests/_layouts/15/DocIdRedir.aspx?ID=VVDU5HPDTQC2-32-884240</Url>
      <Description>VVDU5HPDTQC2-32-884240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438326-16FE-4C7E-8B9B-A0F72854AA8F}"/>
</file>

<file path=customXml/itemProps2.xml><?xml version="1.0" encoding="utf-8"?>
<ds:datastoreItem xmlns:ds="http://schemas.openxmlformats.org/officeDocument/2006/customXml" ds:itemID="{8C4AD227-5085-4D85-AF5D-6C5487915582}"/>
</file>

<file path=customXml/itemProps3.xml><?xml version="1.0" encoding="utf-8"?>
<ds:datastoreItem xmlns:ds="http://schemas.openxmlformats.org/officeDocument/2006/customXml" ds:itemID="{FD4F2794-BB31-4E22-A28C-BCDB97CB32BC}"/>
</file>

<file path=customXml/itemProps4.xml><?xml version="1.0" encoding="utf-8"?>
<ds:datastoreItem xmlns:ds="http://schemas.openxmlformats.org/officeDocument/2006/customXml" ds:itemID="{9CB1A93C-5360-4CF2-8B85-C0DAB0FA6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1-1</vt:lpstr>
      <vt:lpstr>პირობები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2022-07-06T16:30:27Z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d5f3a776-6ea3-4d4f-b9d0-5af0c1644fdb</vt:lpwstr>
  </property>
</Properties>
</file>