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hio.Tabidze\Desktop\ტენდერი 2\"/>
    </mc:Choice>
  </mc:AlternateContent>
  <bookViews>
    <workbookView xWindow="0" yWindow="0" windowWidth="28800" windowHeight="11700" activeTab="3"/>
  </bookViews>
  <sheets>
    <sheet name=" ლოტი #1" sheetId="2" r:id="rId1"/>
    <sheet name=" ლოტი #2" sheetId="3" r:id="rId2"/>
    <sheet name=" ლოტი #3" sheetId="4" r:id="rId3"/>
    <sheet name=" ლოტი #4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20" i="5"/>
  <c r="G10" i="4"/>
  <c r="G12" i="5" l="1"/>
  <c r="G11" i="5"/>
  <c r="G10" i="5"/>
  <c r="G9" i="5"/>
  <c r="G8" i="5"/>
  <c r="G7" i="5"/>
  <c r="G6" i="5"/>
  <c r="G5" i="5"/>
  <c r="G4" i="5"/>
  <c r="G12" i="4"/>
  <c r="G11" i="4"/>
  <c r="G9" i="4"/>
  <c r="G8" i="4"/>
  <c r="G7" i="4"/>
  <c r="G6" i="4"/>
  <c r="G5" i="4"/>
  <c r="G4" i="4"/>
  <c r="G11" i="3"/>
  <c r="G23" i="2"/>
  <c r="G13" i="4" l="1"/>
  <c r="G13" i="5"/>
</calcChain>
</file>

<file path=xl/sharedStrings.xml><?xml version="1.0" encoding="utf-8"?>
<sst xmlns="http://schemas.openxmlformats.org/spreadsheetml/2006/main" count="158" uniqueCount="118">
  <si>
    <t>ლოტი №1</t>
  </si>
  <si>
    <t>საფუძველი - ძეგვი</t>
  </si>
  <si>
    <t>არა ბენზინგასამართი სადგური</t>
  </si>
  <si>
    <t>მისამართი</t>
  </si>
  <si>
    <t>ძეგვი</t>
  </si>
  <si>
    <t>BNT</t>
  </si>
  <si>
    <t>კმ</t>
  </si>
  <si>
    <t>#01</t>
  </si>
  <si>
    <t>თბილისი, მდინარე მტკვრის მარჯვენა სანაპირო, მიმდებარე ტერიტორია ქ. გოთუას</t>
  </si>
  <si>
    <t xml:space="preserve"> -</t>
  </si>
  <si>
    <t>#02</t>
  </si>
  <si>
    <t>თბილისი, აღმაშენებლის ხეივანი 13 მონაკვეთი</t>
  </si>
  <si>
    <t>#03</t>
  </si>
  <si>
    <t>თბილისი, მარცხენა სანაპირო დიდუბის სექტორი</t>
  </si>
  <si>
    <t>#04</t>
  </si>
  <si>
    <t xml:space="preserve"> თბილისი, სექ. ხეივანი აღმაშენებლისა და მიქელაძის</t>
  </si>
  <si>
    <t>#05</t>
  </si>
  <si>
    <t xml:space="preserve"> თბილისი, კახეთის გზატკეცილი, ფონიჭალის ხიდის მარცხენა მხარეს</t>
  </si>
  <si>
    <t>#06</t>
  </si>
  <si>
    <t>თბილისი, გმირთა მოედანსა და საცურაო აუზს შორის</t>
  </si>
  <si>
    <t>#07</t>
  </si>
  <si>
    <t>თბილისი, მდინარე მტკვრის მარცხენა სანაპირო, ტერ. ლუდის ბარის მიმდებარედ</t>
  </si>
  <si>
    <t>#08</t>
  </si>
  <si>
    <t>თბილისი, თამარაშვილის გამზ., ალ. ყაზბეგი</t>
  </si>
  <si>
    <t>#09</t>
  </si>
  <si>
    <t>თბილისი, გამზ. გელოვანი, ტერ. ᲙᲐᲠᲒᲘ. მევენახეობა-მევენახეობის ინსტიტუტი</t>
  </si>
  <si>
    <t>#10</t>
  </si>
  <si>
    <t>თბილისი, გლდანი-დიღმის გზა, დაახლ. ქ. სარაჯიშვილი, დაახ. ხიდი</t>
  </si>
  <si>
    <t>#11</t>
  </si>
  <si>
    <t>თბილისი, გურამიშვილის გამზ.-ს შორის, პ/ო "ცისართქელას" მოპირდაპირე მხარეს.</t>
  </si>
  <si>
    <t>#12</t>
  </si>
  <si>
    <t>თბილისი, აკაკი წერეთლის გამზ., მინ. სოციალური გირაო</t>
  </si>
  <si>
    <t>#13</t>
  </si>
  <si>
    <t>თბილისი, აკაკი წერეთლის გამზ., მინ. სოციალური გირაო</t>
  </si>
  <si>
    <t>#15</t>
  </si>
  <si>
    <t>თბილისი, კახეთის გზატკეცილი. II გაჩერება</t>
  </si>
  <si>
    <t>#16</t>
  </si>
  <si>
    <t>თბილისი, ბაგრატიონის მოედანი, ორთაჭალაგესთან. 72-ე საშუალო სკოლის მიმდებარე ტერიტორია</t>
  </si>
  <si>
    <t>#17</t>
  </si>
  <si>
    <t xml:space="preserve"> თბილისი, კროპოტკინისა და წურწუმიას გზაჯვარედინზე ქ.</t>
  </si>
  <si>
    <t>#18</t>
  </si>
  <si>
    <t>თბილისი, გზაჯვარედინზე ქ. ჯავახეთი, ქ. კალოუბანი, ქ. შუამთა</t>
  </si>
  <si>
    <t>#19</t>
  </si>
  <si>
    <t>თბილისი, მე-13 კმ ალ. აღმაშენებელი</t>
  </si>
  <si>
    <t>#20</t>
  </si>
  <si>
    <t>რუსთავი, საავტომობილო გზის თბილისი-რუსთავი მე-20 კმ</t>
  </si>
  <si>
    <t>ლოტი №2</t>
  </si>
  <si>
    <t>ბაზა - BNT (ბათუმი)</t>
  </si>
  <si>
    <t>ქუთაისი</t>
  </si>
  <si>
    <t>ბათუმი</t>
  </si>
  <si>
    <t>#21</t>
  </si>
  <si>
    <t>#22</t>
  </si>
  <si>
    <t>#23</t>
  </si>
  <si>
    <t>№A7</t>
  </si>
  <si>
    <t>№A11</t>
  </si>
  <si>
    <t>ქობულეთი, ქ. მ.აბაშიძის No14</t>
  </si>
  <si>
    <t>№A22</t>
  </si>
  <si>
    <t>ზუგდიდი, ქ. აღმაშენებლის 185</t>
  </si>
  <si>
    <t>№А23</t>
  </si>
  <si>
    <t>ზუგდიდი, ქ. გ.გულუა, 26 წლის</t>
  </si>
  <si>
    <t>ლოტი №3</t>
  </si>
  <si>
    <t>№A6</t>
  </si>
  <si>
    <t>გორი, ცხინვალის გზატკეცილი 2</t>
  </si>
  <si>
    <t>№A16</t>
  </si>
  <si>
    <t>კასპი. თან. ოკამი, გზატკეცილი თბილისი-ქუთაისი 48კმ.</t>
  </si>
  <si>
    <t>№A17</t>
  </si>
  <si>
    <t xml:space="preserve"> მცხეთის რაიონი, თან. მისაქციელი,</t>
  </si>
  <si>
    <t>№A1</t>
  </si>
  <si>
    <t>ჭიათურა, ქ. მღვიმევის 4ბ</t>
  </si>
  <si>
    <t>№A4</t>
  </si>
  <si>
    <t>ხაშური, ქ. სტალინი 145</t>
  </si>
  <si>
    <t>№A5</t>
  </si>
  <si>
    <t>ბორჯომის რაიონი, ქ. ბაკურიანი, ქ. ბორჯომი</t>
  </si>
  <si>
    <t>№A12</t>
  </si>
  <si>
    <t>ნინოწმინდა, თავისუფლების ქუჩა 1</t>
  </si>
  <si>
    <t>№A14</t>
  </si>
  <si>
    <t>ქალაქი ახალქალაქი, აღმაშენებლის ქუჩა 2</t>
  </si>
  <si>
    <t>ლოტი №4</t>
  </si>
  <si>
    <t>№A2</t>
  </si>
  <si>
    <t>№A3</t>
  </si>
  <si>
    <t>ამბროლაური, ქ. ვაჟა ფშაველას 8</t>
  </si>
  <si>
    <t>№A8</t>
  </si>
  <si>
    <t>ტყიბული, ქ. ტყვარჩელის 27</t>
  </si>
  <si>
    <t>№A9</t>
  </si>
  <si>
    <t>№A10</t>
  </si>
  <si>
    <t>ზესტაფონი, ქ. აღმაშენებლის №10</t>
  </si>
  <si>
    <t>№A13</t>
  </si>
  <si>
    <t>ხონი, ქ. ჭანტურია 153</t>
  </si>
  <si>
    <t>№A15</t>
  </si>
  <si>
    <t>ქუთაისი, ქ. ასათიანი 98</t>
  </si>
  <si>
    <t>№A19</t>
  </si>
  <si>
    <t>ქუთაისის ქ. სულჰან საბა 2</t>
  </si>
  <si>
    <t>ნავთობპროდუქტების რაოდენობა, ლ/წელი</t>
  </si>
  <si>
    <t>სულ:</t>
  </si>
  <si>
    <t>ბათუმი, ქ. შავშეთის 25</t>
  </si>
  <si>
    <t>ბათუმი, ქ. გოგოლი 1</t>
  </si>
  <si>
    <t>ბათუმი, ქ. აღმაშენებელი 4. (ანგისა).</t>
  </si>
  <si>
    <t>ფოთი, რკალი ქ. რუსთაველი</t>
  </si>
  <si>
    <t>საფუძველი</t>
  </si>
  <si>
    <t>No24</t>
  </si>
  <si>
    <t>No25</t>
  </si>
  <si>
    <t>საჩხერე, ქ. თამარ მეფე No19</t>
  </si>
  <si>
    <t>ზესტაფონი, სტაროსელსკის ქ.No45</t>
  </si>
  <si>
    <t>დამატებით</t>
  </si>
  <si>
    <t>რუსთავი, აღმაშენებლის გამზირი 1.</t>
  </si>
  <si>
    <t xml:space="preserve"> ქალაქი ოზურგეთი, ქ. კოსტავას 92</t>
  </si>
  <si>
    <t>ლანჩხუთი, ს. გრიოლეთი</t>
  </si>
  <si>
    <r>
      <t>ქობულეთი, პოზ. ჩაქვი, ქ. დედოფალი თამატა 22</t>
    </r>
    <r>
      <rPr>
        <b/>
        <vertAlign val="superscript"/>
        <sz val="12"/>
        <rFont val="Sylfaen"/>
        <family val="1"/>
        <charset val="204"/>
      </rPr>
      <t>ბ</t>
    </r>
    <r>
      <rPr>
        <b/>
        <sz val="12"/>
        <rFont val="Sylfaen"/>
        <family val="1"/>
        <charset val="204"/>
      </rPr>
      <t>.</t>
    </r>
  </si>
  <si>
    <t>ქალაქ ახალციხე, აბასთუმნის გზატკეცილი</t>
  </si>
  <si>
    <t xml:space="preserve"> ვანი, ქუჩასთან. ტაბიძე</t>
  </si>
  <si>
    <t>სენაკი, ქ. მშვიდობის 172</t>
  </si>
  <si>
    <t>ქალაქი მარტვილი, ქ. მშვიდობის 115</t>
  </si>
  <si>
    <t>ცაგერი, რუსთაველის ქუჩა 1</t>
  </si>
  <si>
    <t>ყულევი</t>
  </si>
  <si>
    <t>ბენზინგასამართი სადგური</t>
  </si>
  <si>
    <t>წყალტუბოს რაიონი, თან. ქვიტირი</t>
  </si>
  <si>
    <t>ონის ქ. ვახტანგ VI</t>
  </si>
  <si>
    <r>
      <t>საფუძველი -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  <charset val="204"/>
      </rPr>
      <t>ბათუმის ნავთობ ტერმინალი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</si>
</sst>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geny.limanov/AppData/Local/Microsoft/Windows/INetCache/Content.Outlook/IHVMCBAZ/LUKOIL-Georgia_Sales_2022-2021-2020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реализяции "/>
      <sheetName val="Bсе по типам транзакции"/>
      <sheetName val="Total-ST "/>
      <sheetName val="Bсе АЗС "/>
      <sheetName val="Арендованные АЗС"/>
      <sheetName val="Собственные АЗС"/>
      <sheetName val="Всего по типам транзакции_2022"/>
      <sheetName val="07-22"/>
      <sheetName val="06-22"/>
      <sheetName val="05-22"/>
      <sheetName val="04-22"/>
      <sheetName val="03-22"/>
      <sheetName val="02-22"/>
      <sheetName val="01-22"/>
      <sheetName val="Всего по типам транзакции_2021"/>
      <sheetName val="12-21"/>
      <sheetName val="11-21"/>
      <sheetName val="10-21"/>
      <sheetName val="09-21"/>
      <sheetName val="08-21"/>
      <sheetName val="07-21"/>
      <sheetName val="06-21"/>
      <sheetName val="05-21"/>
      <sheetName val="04-21"/>
      <sheetName val="03-21"/>
      <sheetName val="02-21"/>
      <sheetName val="01-21"/>
      <sheetName val="Всего по типам транзакции_2020"/>
      <sheetName val="12-20"/>
      <sheetName val="11-20"/>
      <sheetName val="10-20"/>
      <sheetName val="09-20"/>
      <sheetName val="08-20"/>
      <sheetName val="07-20"/>
      <sheetName val="06-20"/>
      <sheetName val="05-20"/>
      <sheetName val="04-20"/>
      <sheetName val="03-20"/>
      <sheetName val="02-20"/>
      <sheetName val="01-20"/>
      <sheetName val="Всего по типам транзакции_2019"/>
      <sheetName val="12-19"/>
      <sheetName val="11-19"/>
      <sheetName val="10-19"/>
      <sheetName val="09-19"/>
      <sheetName val="08-19"/>
      <sheetName val="07-19"/>
      <sheetName val="06-19"/>
      <sheetName val="05-19"/>
      <sheetName val="04-19"/>
      <sheetName val="03-19"/>
      <sheetName val="02-19"/>
      <sheetName val="01-19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G28">
            <v>750945</v>
          </cell>
        </row>
        <row r="29">
          <cell r="G29">
            <v>350139</v>
          </cell>
        </row>
        <row r="30">
          <cell r="G30">
            <v>184470</v>
          </cell>
        </row>
        <row r="31">
          <cell r="G31">
            <v>925130</v>
          </cell>
        </row>
        <row r="32">
          <cell r="G32">
            <v>575615.13</v>
          </cell>
        </row>
        <row r="35">
          <cell r="G35">
            <v>570261</v>
          </cell>
        </row>
        <row r="36">
          <cell r="G36">
            <v>226617</v>
          </cell>
        </row>
        <row r="37">
          <cell r="G37">
            <v>588428.54</v>
          </cell>
        </row>
        <row r="38">
          <cell r="G38">
            <v>574347</v>
          </cell>
        </row>
        <row r="39">
          <cell r="G39">
            <v>561295</v>
          </cell>
        </row>
        <row r="40">
          <cell r="G40">
            <v>625743</v>
          </cell>
        </row>
        <row r="42">
          <cell r="G42">
            <v>506578.45</v>
          </cell>
        </row>
        <row r="43">
          <cell r="G43">
            <v>471525</v>
          </cell>
        </row>
        <row r="44">
          <cell r="G44">
            <v>535269</v>
          </cell>
        </row>
        <row r="45">
          <cell r="G45">
            <v>255710</v>
          </cell>
        </row>
        <row r="46">
          <cell r="G46">
            <v>218044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7">
          <cell r="G27">
            <v>105371</v>
          </cell>
        </row>
        <row r="34">
          <cell r="G34">
            <v>655797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27" sqref="F27"/>
    </sheetView>
  </sheetViews>
  <sheetFormatPr defaultRowHeight="15" x14ac:dyDescent="0.25"/>
  <cols>
    <col min="2" max="2" width="97.7109375" bestFit="1" customWidth="1"/>
    <col min="3" max="3" width="10.28515625" bestFit="1" customWidth="1"/>
    <col min="4" max="4" width="13.28515625" bestFit="1" customWidth="1"/>
    <col min="5" max="6" width="13.28515625" customWidth="1"/>
    <col min="7" max="7" width="37" bestFit="1" customWidth="1"/>
  </cols>
  <sheetData>
    <row r="1" spans="1:7" x14ac:dyDescent="0.25">
      <c r="A1" s="3" t="s">
        <v>0</v>
      </c>
      <c r="B1" s="3" t="s">
        <v>1</v>
      </c>
      <c r="C1" s="1"/>
      <c r="D1" s="1"/>
      <c r="E1" s="1"/>
      <c r="F1" s="1"/>
      <c r="G1" s="1"/>
    </row>
    <row r="2" spans="1:7" x14ac:dyDescent="0.25">
      <c r="A2" s="7" t="s">
        <v>2</v>
      </c>
      <c r="B2" s="7" t="s">
        <v>3</v>
      </c>
      <c r="C2" s="7" t="s">
        <v>4</v>
      </c>
      <c r="D2" s="7" t="s">
        <v>5</v>
      </c>
      <c r="E2" s="7" t="s">
        <v>48</v>
      </c>
      <c r="F2" s="9" t="s">
        <v>113</v>
      </c>
      <c r="G2" s="7" t="s">
        <v>92</v>
      </c>
    </row>
    <row r="3" spans="1:7" x14ac:dyDescent="0.25">
      <c r="A3" s="1"/>
      <c r="B3" s="1"/>
      <c r="C3" s="12" t="s">
        <v>6</v>
      </c>
      <c r="D3" s="12" t="s">
        <v>6</v>
      </c>
      <c r="E3" s="6" t="s">
        <v>6</v>
      </c>
      <c r="F3" s="6" t="s">
        <v>6</v>
      </c>
      <c r="G3" s="1"/>
    </row>
    <row r="4" spans="1:7" x14ac:dyDescent="0.25">
      <c r="A4" s="1" t="s">
        <v>7</v>
      </c>
      <c r="B4" s="1" t="s">
        <v>8</v>
      </c>
      <c r="C4" s="1">
        <v>24</v>
      </c>
      <c r="D4" s="1">
        <v>375</v>
      </c>
      <c r="E4" s="1">
        <v>240</v>
      </c>
      <c r="F4" s="1">
        <v>324</v>
      </c>
      <c r="G4" s="2">
        <v>2923413</v>
      </c>
    </row>
    <row r="5" spans="1:7" x14ac:dyDescent="0.25">
      <c r="A5" s="1" t="s">
        <v>10</v>
      </c>
      <c r="B5" s="1" t="s">
        <v>11</v>
      </c>
      <c r="C5" s="1">
        <v>16</v>
      </c>
      <c r="D5" s="1">
        <v>367</v>
      </c>
      <c r="E5" s="1">
        <v>232</v>
      </c>
      <c r="F5" s="1">
        <v>316</v>
      </c>
      <c r="G5" s="2">
        <v>2219389</v>
      </c>
    </row>
    <row r="6" spans="1:7" x14ac:dyDescent="0.25">
      <c r="A6" s="1" t="s">
        <v>12</v>
      </c>
      <c r="B6" s="1" t="s">
        <v>13</v>
      </c>
      <c r="C6" s="1">
        <v>24</v>
      </c>
      <c r="D6" s="1">
        <v>375</v>
      </c>
      <c r="E6" s="1">
        <v>240</v>
      </c>
      <c r="F6" s="1">
        <v>324</v>
      </c>
      <c r="G6" s="2">
        <v>2442388</v>
      </c>
    </row>
    <row r="7" spans="1:7" x14ac:dyDescent="0.25">
      <c r="A7" s="1" t="s">
        <v>14</v>
      </c>
      <c r="B7" s="1" t="s">
        <v>15</v>
      </c>
      <c r="C7" s="1">
        <v>20</v>
      </c>
      <c r="D7" s="1">
        <v>371</v>
      </c>
      <c r="E7" s="1">
        <v>236</v>
      </c>
      <c r="F7" s="1">
        <v>320</v>
      </c>
      <c r="G7" s="2">
        <v>962258</v>
      </c>
    </row>
    <row r="8" spans="1:7" x14ac:dyDescent="0.25">
      <c r="A8" s="1" t="s">
        <v>16</v>
      </c>
      <c r="B8" s="1" t="s">
        <v>17</v>
      </c>
      <c r="C8" s="1">
        <v>41</v>
      </c>
      <c r="D8" s="1">
        <v>392</v>
      </c>
      <c r="E8" s="1">
        <v>257</v>
      </c>
      <c r="F8" s="1">
        <v>341</v>
      </c>
      <c r="G8" s="2">
        <v>1980249</v>
      </c>
    </row>
    <row r="9" spans="1:7" x14ac:dyDescent="0.25">
      <c r="A9" s="1" t="s">
        <v>18</v>
      </c>
      <c r="B9" s="1" t="s">
        <v>19</v>
      </c>
      <c r="C9" s="1">
        <v>27</v>
      </c>
      <c r="D9" s="1">
        <v>378</v>
      </c>
      <c r="E9" s="1">
        <v>243</v>
      </c>
      <c r="F9" s="1">
        <v>327</v>
      </c>
      <c r="G9" s="2">
        <v>3336351</v>
      </c>
    </row>
    <row r="10" spans="1:7" x14ac:dyDescent="0.25">
      <c r="A10" s="1" t="s">
        <v>20</v>
      </c>
      <c r="B10" s="1" t="s">
        <v>21</v>
      </c>
      <c r="C10" s="1">
        <v>26</v>
      </c>
      <c r="D10" s="1">
        <v>377</v>
      </c>
      <c r="E10" s="1">
        <v>242</v>
      </c>
      <c r="F10" s="1">
        <v>326</v>
      </c>
      <c r="G10" s="2">
        <v>610056</v>
      </c>
    </row>
    <row r="11" spans="1:7" x14ac:dyDescent="0.25">
      <c r="A11" s="1" t="s">
        <v>22</v>
      </c>
      <c r="B11" s="1" t="s">
        <v>23</v>
      </c>
      <c r="C11" s="1">
        <v>26</v>
      </c>
      <c r="D11" s="1">
        <v>377</v>
      </c>
      <c r="E11" s="1">
        <v>242</v>
      </c>
      <c r="F11" s="1">
        <v>326</v>
      </c>
      <c r="G11" s="2">
        <v>4022142</v>
      </c>
    </row>
    <row r="12" spans="1:7" x14ac:dyDescent="0.25">
      <c r="A12" s="1" t="s">
        <v>24</v>
      </c>
      <c r="B12" s="1" t="s">
        <v>25</v>
      </c>
      <c r="C12" s="1">
        <v>20</v>
      </c>
      <c r="D12" s="1">
        <v>371</v>
      </c>
      <c r="E12" s="1">
        <v>236</v>
      </c>
      <c r="F12" s="1">
        <v>320</v>
      </c>
      <c r="G12" s="2">
        <v>1068318</v>
      </c>
    </row>
    <row r="13" spans="1:7" x14ac:dyDescent="0.25">
      <c r="A13" s="1" t="s">
        <v>26</v>
      </c>
      <c r="B13" s="1" t="s">
        <v>27</v>
      </c>
      <c r="C13" s="1">
        <v>23</v>
      </c>
      <c r="D13" s="1">
        <v>374</v>
      </c>
      <c r="E13" s="1">
        <v>239</v>
      </c>
      <c r="F13" s="1">
        <v>323</v>
      </c>
      <c r="G13" s="2">
        <v>1791826</v>
      </c>
    </row>
    <row r="14" spans="1:7" x14ac:dyDescent="0.25">
      <c r="A14" s="1" t="s">
        <v>28</v>
      </c>
      <c r="B14" s="1" t="s">
        <v>29</v>
      </c>
      <c r="C14" s="1">
        <v>24</v>
      </c>
      <c r="D14" s="1">
        <v>375</v>
      </c>
      <c r="E14" s="1">
        <v>240</v>
      </c>
      <c r="F14" s="1">
        <v>324</v>
      </c>
      <c r="G14" s="2">
        <v>1013115</v>
      </c>
    </row>
    <row r="15" spans="1:7" x14ac:dyDescent="0.25">
      <c r="A15" s="1" t="s">
        <v>30</v>
      </c>
      <c r="B15" s="1" t="s">
        <v>31</v>
      </c>
      <c r="C15" s="1">
        <v>22</v>
      </c>
      <c r="D15" s="1">
        <v>373</v>
      </c>
      <c r="E15" s="1">
        <v>238</v>
      </c>
      <c r="F15" s="1">
        <v>322</v>
      </c>
      <c r="G15" s="2">
        <v>499754</v>
      </c>
    </row>
    <row r="16" spans="1:7" x14ac:dyDescent="0.25">
      <c r="A16" s="1" t="s">
        <v>32</v>
      </c>
      <c r="B16" s="1" t="s">
        <v>33</v>
      </c>
      <c r="C16" s="1">
        <v>23</v>
      </c>
      <c r="D16" s="1">
        <v>374</v>
      </c>
      <c r="E16" s="1">
        <v>239</v>
      </c>
      <c r="F16" s="1">
        <v>323</v>
      </c>
      <c r="G16" s="2">
        <v>500166</v>
      </c>
    </row>
    <row r="17" spans="1:7" x14ac:dyDescent="0.25">
      <c r="A17" s="1" t="s">
        <v>34</v>
      </c>
      <c r="B17" s="1" t="s">
        <v>35</v>
      </c>
      <c r="C17" s="1">
        <v>38</v>
      </c>
      <c r="D17" s="1">
        <v>389</v>
      </c>
      <c r="E17" s="1">
        <v>254</v>
      </c>
      <c r="F17" s="1">
        <v>338</v>
      </c>
      <c r="G17" s="2">
        <v>1841542</v>
      </c>
    </row>
    <row r="18" spans="1:7" x14ac:dyDescent="0.25">
      <c r="A18" s="1" t="s">
        <v>36</v>
      </c>
      <c r="B18" s="1" t="s">
        <v>37</v>
      </c>
      <c r="C18" s="1">
        <v>32</v>
      </c>
      <c r="D18" s="1">
        <v>383</v>
      </c>
      <c r="E18" s="1">
        <v>248</v>
      </c>
      <c r="F18" s="1">
        <v>332</v>
      </c>
      <c r="G18" s="2">
        <v>2144249</v>
      </c>
    </row>
    <row r="19" spans="1:7" x14ac:dyDescent="0.25">
      <c r="A19" s="1" t="s">
        <v>38</v>
      </c>
      <c r="B19" s="1" t="s">
        <v>39</v>
      </c>
      <c r="C19" s="1">
        <v>31</v>
      </c>
      <c r="D19" s="1">
        <v>382</v>
      </c>
      <c r="E19" s="1">
        <v>247</v>
      </c>
      <c r="F19" s="1">
        <v>331</v>
      </c>
      <c r="G19" s="2">
        <v>1464138</v>
      </c>
    </row>
    <row r="20" spans="1:7" x14ac:dyDescent="0.25">
      <c r="A20" s="1" t="s">
        <v>40</v>
      </c>
      <c r="B20" s="1" t="s">
        <v>41</v>
      </c>
      <c r="C20" s="1">
        <v>36</v>
      </c>
      <c r="D20" s="1">
        <v>387</v>
      </c>
      <c r="E20" s="1">
        <v>252</v>
      </c>
      <c r="F20" s="1">
        <v>336</v>
      </c>
      <c r="G20" s="2">
        <v>611196</v>
      </c>
    </row>
    <row r="21" spans="1:7" x14ac:dyDescent="0.25">
      <c r="A21" s="1" t="s">
        <v>42</v>
      </c>
      <c r="B21" s="1" t="s">
        <v>43</v>
      </c>
      <c r="C21" s="1">
        <v>18</v>
      </c>
      <c r="D21" s="1">
        <v>369</v>
      </c>
      <c r="E21" s="1">
        <v>234</v>
      </c>
      <c r="F21" s="1">
        <v>318</v>
      </c>
      <c r="G21" s="2">
        <v>5114576</v>
      </c>
    </row>
    <row r="22" spans="1:7" x14ac:dyDescent="0.25">
      <c r="A22" s="1" t="s">
        <v>44</v>
      </c>
      <c r="B22" s="1" t="s">
        <v>45</v>
      </c>
      <c r="C22" s="1">
        <v>45</v>
      </c>
      <c r="D22" s="1">
        <v>396</v>
      </c>
      <c r="E22" s="1">
        <v>261</v>
      </c>
      <c r="F22" s="1">
        <v>345</v>
      </c>
      <c r="G22" s="2">
        <v>471069</v>
      </c>
    </row>
    <row r="23" spans="1:7" x14ac:dyDescent="0.25">
      <c r="A23" s="16" t="s">
        <v>93</v>
      </c>
      <c r="B23" s="17"/>
      <c r="C23" s="17"/>
      <c r="D23" s="18"/>
      <c r="E23" s="4"/>
      <c r="F23" s="8"/>
      <c r="G23" s="5">
        <f>SUM(G4:G22)</f>
        <v>35016195</v>
      </c>
    </row>
    <row r="25" spans="1:7" x14ac:dyDescent="0.25">
      <c r="A25" s="19" t="s">
        <v>103</v>
      </c>
      <c r="B25" s="19"/>
      <c r="C25" s="19"/>
      <c r="D25" s="19"/>
      <c r="E25" s="19"/>
      <c r="F25" s="19"/>
      <c r="G25" s="19"/>
    </row>
    <row r="26" spans="1:7" x14ac:dyDescent="0.25">
      <c r="A26" s="1"/>
      <c r="B26" s="1" t="s">
        <v>104</v>
      </c>
      <c r="C26" s="1">
        <v>45</v>
      </c>
      <c r="D26" s="1">
        <v>396</v>
      </c>
      <c r="E26" s="1">
        <v>261</v>
      </c>
      <c r="F26" s="1">
        <v>345</v>
      </c>
      <c r="G26" s="2">
        <v>900000</v>
      </c>
    </row>
  </sheetData>
  <mergeCells count="2">
    <mergeCell ref="A23:D23"/>
    <mergeCell ref="A25:G2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23" sqref="G23"/>
    </sheetView>
  </sheetViews>
  <sheetFormatPr defaultRowHeight="15" x14ac:dyDescent="0.25"/>
  <cols>
    <col min="2" max="2" width="46.5703125" bestFit="1" customWidth="1"/>
    <col min="3" max="3" width="9.28515625" bestFit="1" customWidth="1"/>
    <col min="4" max="4" width="8.28515625" bestFit="1" customWidth="1"/>
    <col min="5" max="5" width="9.28515625" bestFit="1" customWidth="1"/>
    <col min="6" max="6" width="9.28515625" customWidth="1"/>
    <col min="7" max="7" width="37" bestFit="1" customWidth="1"/>
  </cols>
  <sheetData>
    <row r="1" spans="1:7" x14ac:dyDescent="0.25">
      <c r="A1" s="3" t="s">
        <v>46</v>
      </c>
      <c r="B1" s="3" t="s">
        <v>47</v>
      </c>
      <c r="C1" s="3"/>
      <c r="D1" s="3"/>
      <c r="E1" s="3"/>
      <c r="F1" s="3"/>
      <c r="G1" s="3"/>
    </row>
    <row r="2" spans="1:7" x14ac:dyDescent="0.25">
      <c r="A2" s="7" t="s">
        <v>2</v>
      </c>
      <c r="B2" s="7" t="s">
        <v>3</v>
      </c>
      <c r="C2" s="7" t="s">
        <v>4</v>
      </c>
      <c r="D2" s="7" t="s">
        <v>49</v>
      </c>
      <c r="E2" s="7" t="s">
        <v>48</v>
      </c>
      <c r="F2" s="9" t="s">
        <v>113</v>
      </c>
      <c r="G2" s="7" t="s">
        <v>92</v>
      </c>
    </row>
    <row r="3" spans="1:7" x14ac:dyDescent="0.25">
      <c r="A3" s="1"/>
      <c r="B3" s="1"/>
      <c r="C3" s="6" t="s">
        <v>6</v>
      </c>
      <c r="D3" s="6" t="s">
        <v>6</v>
      </c>
      <c r="E3" s="6" t="s">
        <v>6</v>
      </c>
      <c r="F3" s="6" t="s">
        <v>6</v>
      </c>
      <c r="G3" s="1"/>
    </row>
    <row r="4" spans="1:7" x14ac:dyDescent="0.25">
      <c r="A4" s="1" t="s">
        <v>50</v>
      </c>
      <c r="B4" s="1" t="s">
        <v>94</v>
      </c>
      <c r="C4" s="1">
        <v>357</v>
      </c>
      <c r="D4" s="1">
        <v>10</v>
      </c>
      <c r="E4" s="1">
        <v>157</v>
      </c>
      <c r="F4" s="1">
        <v>104</v>
      </c>
      <c r="G4" s="2">
        <v>1429912</v>
      </c>
    </row>
    <row r="5" spans="1:7" x14ac:dyDescent="0.25">
      <c r="A5" s="1" t="s">
        <v>51</v>
      </c>
      <c r="B5" s="1" t="s">
        <v>95</v>
      </c>
      <c r="C5" s="1">
        <v>357</v>
      </c>
      <c r="D5" s="1">
        <v>10</v>
      </c>
      <c r="E5" s="1">
        <v>157</v>
      </c>
      <c r="F5" s="1">
        <v>104</v>
      </c>
      <c r="G5" s="2">
        <v>382048</v>
      </c>
    </row>
    <row r="6" spans="1:7" x14ac:dyDescent="0.25">
      <c r="A6" s="1" t="s">
        <v>52</v>
      </c>
      <c r="B6" s="1" t="s">
        <v>96</v>
      </c>
      <c r="C6" s="1">
        <v>357</v>
      </c>
      <c r="D6" s="1">
        <v>10</v>
      </c>
      <c r="E6" s="1">
        <v>157</v>
      </c>
      <c r="F6" s="1">
        <v>104</v>
      </c>
      <c r="G6" s="2">
        <v>726775</v>
      </c>
    </row>
    <row r="7" spans="1:7" x14ac:dyDescent="0.25">
      <c r="A7" s="1" t="s">
        <v>53</v>
      </c>
      <c r="B7" s="1" t="s">
        <v>97</v>
      </c>
      <c r="C7" s="1">
        <v>305</v>
      </c>
      <c r="D7" s="1">
        <v>76</v>
      </c>
      <c r="E7" s="1">
        <v>105</v>
      </c>
      <c r="F7" s="1">
        <v>32</v>
      </c>
      <c r="G7" s="2">
        <v>1009104</v>
      </c>
    </row>
    <row r="8" spans="1:7" x14ac:dyDescent="0.25">
      <c r="A8" s="1" t="s">
        <v>54</v>
      </c>
      <c r="B8" s="1" t="s">
        <v>55</v>
      </c>
      <c r="C8" s="1">
        <v>330</v>
      </c>
      <c r="D8" s="1">
        <v>22</v>
      </c>
      <c r="E8" s="1">
        <v>130</v>
      </c>
      <c r="F8" s="1">
        <v>78</v>
      </c>
      <c r="G8" s="2">
        <v>1450135</v>
      </c>
    </row>
    <row r="9" spans="1:7" x14ac:dyDescent="0.25">
      <c r="A9" s="1" t="s">
        <v>56</v>
      </c>
      <c r="B9" s="1" t="s">
        <v>57</v>
      </c>
      <c r="C9" s="1">
        <v>312</v>
      </c>
      <c r="D9" s="1">
        <v>157</v>
      </c>
      <c r="E9" s="1">
        <v>120</v>
      </c>
      <c r="F9" s="1">
        <v>63</v>
      </c>
      <c r="G9" s="2">
        <v>1511917</v>
      </c>
    </row>
    <row r="10" spans="1:7" x14ac:dyDescent="0.25">
      <c r="A10" s="1" t="s">
        <v>58</v>
      </c>
      <c r="B10" s="1" t="s">
        <v>59</v>
      </c>
      <c r="C10" s="1">
        <v>312</v>
      </c>
      <c r="D10" s="1">
        <v>157</v>
      </c>
      <c r="E10" s="1">
        <v>120</v>
      </c>
      <c r="F10" s="1">
        <v>63</v>
      </c>
      <c r="G10" s="2">
        <v>554064</v>
      </c>
    </row>
    <row r="11" spans="1:7" x14ac:dyDescent="0.25">
      <c r="A11" s="16" t="s">
        <v>93</v>
      </c>
      <c r="B11" s="17"/>
      <c r="C11" s="17"/>
      <c r="D11" s="17"/>
      <c r="E11" s="18"/>
      <c r="F11" s="8"/>
      <c r="G11" s="5">
        <f>SUM(G4:G10)</f>
        <v>7063955</v>
      </c>
    </row>
    <row r="13" spans="1:7" x14ac:dyDescent="0.25">
      <c r="A13" s="19" t="s">
        <v>103</v>
      </c>
      <c r="B13" s="19"/>
      <c r="C13" s="19"/>
      <c r="D13" s="19"/>
      <c r="E13" s="19"/>
      <c r="F13" s="19"/>
      <c r="G13" s="19"/>
    </row>
    <row r="14" spans="1:7" ht="19.5" x14ac:dyDescent="0.35">
      <c r="A14" s="11"/>
      <c r="B14" s="10" t="s">
        <v>107</v>
      </c>
      <c r="C14" s="1">
        <v>350</v>
      </c>
      <c r="D14" s="1">
        <v>18</v>
      </c>
      <c r="E14" s="1">
        <v>150</v>
      </c>
      <c r="F14" s="1">
        <v>90</v>
      </c>
      <c r="G14" s="2">
        <v>900000</v>
      </c>
    </row>
    <row r="15" spans="1:7" x14ac:dyDescent="0.25">
      <c r="A15" s="11"/>
      <c r="B15" s="1" t="s">
        <v>105</v>
      </c>
      <c r="C15" s="1">
        <v>291</v>
      </c>
      <c r="D15" s="1">
        <v>54</v>
      </c>
      <c r="E15" s="1">
        <v>95</v>
      </c>
      <c r="F15" s="1">
        <v>80</v>
      </c>
      <c r="G15" s="2">
        <v>900000</v>
      </c>
    </row>
    <row r="16" spans="1:7" x14ac:dyDescent="0.25">
      <c r="A16" s="11"/>
      <c r="B16" s="1" t="s">
        <v>106</v>
      </c>
      <c r="C16" s="1">
        <v>300</v>
      </c>
      <c r="D16" s="1">
        <v>60</v>
      </c>
      <c r="E16" s="1">
        <v>100</v>
      </c>
      <c r="F16" s="1">
        <v>73</v>
      </c>
      <c r="G16" s="2">
        <v>900000</v>
      </c>
    </row>
    <row r="17" spans="7:7" x14ac:dyDescent="0.25">
      <c r="G17" s="5">
        <f>SUM(G14:G16)</f>
        <v>2700000</v>
      </c>
    </row>
  </sheetData>
  <mergeCells count="2">
    <mergeCell ref="A11:E11"/>
    <mergeCell ref="A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17" sqref="F17"/>
    </sheetView>
  </sheetViews>
  <sheetFormatPr defaultRowHeight="15" x14ac:dyDescent="0.25"/>
  <cols>
    <col min="1" max="1" width="9.5703125" bestFit="1" customWidth="1"/>
    <col min="2" max="2" width="53.7109375" bestFit="1" customWidth="1"/>
    <col min="3" max="3" width="7.85546875" bestFit="1" customWidth="1"/>
    <col min="4" max="5" width="13.28515625" bestFit="1" customWidth="1"/>
    <col min="6" max="6" width="13.28515625" customWidth="1"/>
    <col min="7" max="7" width="37" bestFit="1" customWidth="1"/>
  </cols>
  <sheetData>
    <row r="1" spans="1:7" x14ac:dyDescent="0.25">
      <c r="A1" s="3" t="s">
        <v>60</v>
      </c>
      <c r="B1" s="3" t="s">
        <v>98</v>
      </c>
      <c r="C1" s="3"/>
      <c r="D1" s="3"/>
      <c r="E1" s="3"/>
      <c r="F1" s="3"/>
      <c r="G1" s="3"/>
    </row>
    <row r="2" spans="1:7" x14ac:dyDescent="0.25">
      <c r="A2" s="7" t="s">
        <v>2</v>
      </c>
      <c r="B2" s="7" t="s">
        <v>3</v>
      </c>
      <c r="C2" s="7" t="s">
        <v>4</v>
      </c>
      <c r="D2" s="7" t="s">
        <v>49</v>
      </c>
      <c r="E2" s="7" t="s">
        <v>48</v>
      </c>
      <c r="F2" s="9" t="s">
        <v>113</v>
      </c>
      <c r="G2" s="7" t="s">
        <v>92</v>
      </c>
    </row>
    <row r="3" spans="1:7" x14ac:dyDescent="0.25">
      <c r="A3" s="1"/>
      <c r="B3" s="1"/>
      <c r="C3" s="6" t="s">
        <v>6</v>
      </c>
      <c r="D3" s="6" t="s">
        <v>6</v>
      </c>
      <c r="E3" s="6" t="s">
        <v>6</v>
      </c>
      <c r="F3" s="6" t="s">
        <v>6</v>
      </c>
      <c r="G3" s="1"/>
    </row>
    <row r="4" spans="1:7" x14ac:dyDescent="0.25">
      <c r="A4" s="1" t="s">
        <v>61</v>
      </c>
      <c r="B4" s="1" t="s">
        <v>62</v>
      </c>
      <c r="C4" s="1">
        <v>80</v>
      </c>
      <c r="D4" s="1">
        <v>293</v>
      </c>
      <c r="E4" s="1">
        <v>149</v>
      </c>
      <c r="F4" s="1">
        <v>246</v>
      </c>
      <c r="G4" s="2">
        <f>'[1]Всего по типам транзакции_2021'!$G$34</f>
        <v>655797</v>
      </c>
    </row>
    <row r="5" spans="1:7" x14ac:dyDescent="0.25">
      <c r="A5" s="1" t="s">
        <v>63</v>
      </c>
      <c r="B5" s="1" t="s">
        <v>64</v>
      </c>
      <c r="C5" s="1">
        <v>50</v>
      </c>
      <c r="D5" s="1">
        <v>240</v>
      </c>
      <c r="E5" s="1">
        <v>179</v>
      </c>
      <c r="F5" s="1">
        <v>277</v>
      </c>
      <c r="G5" s="2">
        <f>'[1]Всего по типам транзакции_2022'!$G$39</f>
        <v>561295</v>
      </c>
    </row>
    <row r="6" spans="1:7" x14ac:dyDescent="0.25">
      <c r="A6" s="1" t="s">
        <v>65</v>
      </c>
      <c r="B6" s="1" t="s">
        <v>66</v>
      </c>
      <c r="C6" s="1">
        <v>28</v>
      </c>
      <c r="D6" s="1">
        <v>353</v>
      </c>
      <c r="E6" s="1">
        <v>206</v>
      </c>
      <c r="F6" s="1">
        <v>304</v>
      </c>
      <c r="G6" s="2">
        <f>'[1]Всего по типам транзакции_2022'!$G$37</f>
        <v>588428.54</v>
      </c>
    </row>
    <row r="7" spans="1:7" x14ac:dyDescent="0.25">
      <c r="A7" s="1" t="s">
        <v>67</v>
      </c>
      <c r="B7" s="1" t="s">
        <v>68</v>
      </c>
      <c r="C7" s="1">
        <v>166</v>
      </c>
      <c r="D7" s="1">
        <v>217</v>
      </c>
      <c r="E7" s="1">
        <v>72</v>
      </c>
      <c r="F7" s="1">
        <v>186</v>
      </c>
      <c r="G7" s="2">
        <f>'[1]Всего по типам транзакции_2022'!$G$32</f>
        <v>575615.13</v>
      </c>
    </row>
    <row r="8" spans="1:7" x14ac:dyDescent="0.25">
      <c r="A8" s="1" t="s">
        <v>69</v>
      </c>
      <c r="B8" s="1" t="s">
        <v>70</v>
      </c>
      <c r="C8" s="1">
        <v>128</v>
      </c>
      <c r="D8" s="1">
        <v>244</v>
      </c>
      <c r="E8" s="1">
        <v>100</v>
      </c>
      <c r="F8" s="1">
        <v>198</v>
      </c>
      <c r="G8" s="2">
        <f>'[1]Всего по типам транзакции_2022'!$G$35</f>
        <v>570261</v>
      </c>
    </row>
    <row r="9" spans="1:7" x14ac:dyDescent="0.25">
      <c r="A9" s="1" t="s">
        <v>71</v>
      </c>
      <c r="B9" s="1" t="s">
        <v>72</v>
      </c>
      <c r="C9" s="1">
        <v>185</v>
      </c>
      <c r="D9" s="1">
        <v>274</v>
      </c>
      <c r="E9" s="1">
        <v>153</v>
      </c>
      <c r="F9" s="1">
        <v>250</v>
      </c>
      <c r="G9" s="2">
        <f>'[1]Всего по типам транзакции_2022'!$G$31</f>
        <v>925130</v>
      </c>
    </row>
    <row r="10" spans="1:7" x14ac:dyDescent="0.25">
      <c r="A10" s="1" t="s">
        <v>99</v>
      </c>
      <c r="B10" s="1" t="s">
        <v>101</v>
      </c>
      <c r="C10" s="1">
        <v>155</v>
      </c>
      <c r="D10" s="1">
        <v>233</v>
      </c>
      <c r="E10" s="1">
        <v>87</v>
      </c>
      <c r="F10" s="1">
        <v>200</v>
      </c>
      <c r="G10" s="2">
        <f>'[1]Всего по типам транзакции_2021'!$G$27</f>
        <v>105371</v>
      </c>
    </row>
    <row r="11" spans="1:7" x14ac:dyDescent="0.25">
      <c r="A11" s="1" t="s">
        <v>73</v>
      </c>
      <c r="B11" s="1" t="s">
        <v>74</v>
      </c>
      <c r="C11" s="1">
        <v>295</v>
      </c>
      <c r="D11" s="1">
        <v>408</v>
      </c>
      <c r="E11" s="1">
        <v>264</v>
      </c>
      <c r="F11" s="1">
        <v>362</v>
      </c>
      <c r="G11" s="2">
        <f>'[1]Всего по типам транзакции_2022'!$G$38</f>
        <v>574347</v>
      </c>
    </row>
    <row r="12" spans="1:7" x14ac:dyDescent="0.25">
      <c r="A12" s="1" t="s">
        <v>75</v>
      </c>
      <c r="B12" s="1" t="s">
        <v>76</v>
      </c>
      <c r="C12" s="1">
        <v>278</v>
      </c>
      <c r="D12" s="1">
        <v>390</v>
      </c>
      <c r="E12" s="1">
        <v>246</v>
      </c>
      <c r="F12" s="1">
        <v>343</v>
      </c>
      <c r="G12" s="2">
        <f>'[1]Всего по типам транзакции_2022'!$G$29</f>
        <v>350139</v>
      </c>
    </row>
    <row r="13" spans="1:7" x14ac:dyDescent="0.25">
      <c r="A13" s="16" t="s">
        <v>93</v>
      </c>
      <c r="B13" s="17"/>
      <c r="C13" s="17"/>
      <c r="D13" s="17"/>
      <c r="E13" s="18"/>
      <c r="F13" s="8"/>
      <c r="G13" s="2">
        <f>SUM(G4:G12)</f>
        <v>4906383.67</v>
      </c>
    </row>
    <row r="14" spans="1:7" x14ac:dyDescent="0.25">
      <c r="A14" s="19" t="s">
        <v>103</v>
      </c>
      <c r="B14" s="19"/>
      <c r="C14" s="19"/>
      <c r="D14" s="19"/>
      <c r="E14" s="19"/>
      <c r="F14" s="19"/>
      <c r="G14" s="19"/>
    </row>
    <row r="16" spans="1:7" x14ac:dyDescent="0.25">
      <c r="A16" s="11"/>
      <c r="B16" s="1" t="s">
        <v>108</v>
      </c>
      <c r="C16" s="1">
        <v>185</v>
      </c>
      <c r="D16" s="1">
        <v>322</v>
      </c>
      <c r="E16" s="1">
        <v>180</v>
      </c>
      <c r="F16" s="1">
        <v>273</v>
      </c>
      <c r="G16" s="2">
        <v>900000</v>
      </c>
    </row>
  </sheetData>
  <mergeCells count="2">
    <mergeCell ref="A13:E13"/>
    <mergeCell ref="A14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E27" sqref="E27"/>
    </sheetView>
  </sheetViews>
  <sheetFormatPr defaultRowHeight="15" x14ac:dyDescent="0.25"/>
  <cols>
    <col min="1" max="1" width="18.28515625" customWidth="1"/>
    <col min="2" max="2" width="36.28515625" bestFit="1" customWidth="1"/>
    <col min="3" max="3" width="13.28515625" bestFit="1" customWidth="1"/>
    <col min="4" max="4" width="11.28515625" customWidth="1"/>
    <col min="5" max="5" width="12.42578125" customWidth="1"/>
    <col min="6" max="6" width="9.28515625" customWidth="1"/>
    <col min="7" max="7" width="53.28515625" customWidth="1"/>
  </cols>
  <sheetData>
    <row r="1" spans="1:7" x14ac:dyDescent="0.25">
      <c r="A1" s="3" t="s">
        <v>77</v>
      </c>
      <c r="B1" s="3" t="s">
        <v>117</v>
      </c>
      <c r="C1" s="3"/>
      <c r="D1" s="3"/>
      <c r="E1" s="3"/>
      <c r="F1" s="3"/>
      <c r="G1" s="3"/>
    </row>
    <row r="2" spans="1:7" s="15" customFormat="1" ht="28.5" x14ac:dyDescent="0.25">
      <c r="A2" s="13" t="s">
        <v>114</v>
      </c>
      <c r="B2" s="14" t="s">
        <v>3</v>
      </c>
      <c r="C2" s="14" t="s">
        <v>4</v>
      </c>
      <c r="D2" s="14" t="s">
        <v>49</v>
      </c>
      <c r="E2" s="14" t="s">
        <v>48</v>
      </c>
      <c r="F2" s="14" t="s">
        <v>113</v>
      </c>
      <c r="G2" s="14" t="s">
        <v>92</v>
      </c>
    </row>
    <row r="3" spans="1:7" x14ac:dyDescent="0.25">
      <c r="A3" s="1"/>
      <c r="B3" s="1"/>
      <c r="C3" s="12" t="s">
        <v>6</v>
      </c>
      <c r="D3" s="12" t="s">
        <v>6</v>
      </c>
      <c r="E3" s="12" t="s">
        <v>6</v>
      </c>
      <c r="F3" s="12" t="s">
        <v>6</v>
      </c>
      <c r="G3" s="1"/>
    </row>
    <row r="4" spans="1:7" x14ac:dyDescent="0.25">
      <c r="A4" s="1" t="s">
        <v>78</v>
      </c>
      <c r="B4" s="1" t="s">
        <v>115</v>
      </c>
      <c r="C4" s="1">
        <v>227</v>
      </c>
      <c r="D4" s="1">
        <v>149</v>
      </c>
      <c r="E4" s="1">
        <v>9</v>
      </c>
      <c r="F4" s="1">
        <v>125</v>
      </c>
      <c r="G4" s="2">
        <f>'[1]Всего по типам транзакции_2022'!$G$43</f>
        <v>471525</v>
      </c>
    </row>
    <row r="5" spans="1:7" x14ac:dyDescent="0.25">
      <c r="A5" s="1" t="s">
        <v>79</v>
      </c>
      <c r="B5" s="1" t="s">
        <v>80</v>
      </c>
      <c r="C5" s="1">
        <v>255</v>
      </c>
      <c r="D5" s="1">
        <v>239</v>
      </c>
      <c r="E5" s="1">
        <v>80</v>
      </c>
      <c r="F5" s="1">
        <v>194</v>
      </c>
      <c r="G5" s="2">
        <f>'[1]Всего по типам транзакции_2022'!$G$30</f>
        <v>184470</v>
      </c>
    </row>
    <row r="6" spans="1:7" x14ac:dyDescent="0.25">
      <c r="A6" s="1" t="s">
        <v>81</v>
      </c>
      <c r="B6" s="1" t="s">
        <v>82</v>
      </c>
      <c r="C6" s="1">
        <v>216</v>
      </c>
      <c r="D6" s="1">
        <v>200</v>
      </c>
      <c r="E6" s="1">
        <v>37</v>
      </c>
      <c r="F6" s="1">
        <v>155</v>
      </c>
      <c r="G6" s="2">
        <f>'[1]Всего по типам транзакции_2022'!$G$46</f>
        <v>218044</v>
      </c>
    </row>
    <row r="7" spans="1:7" x14ac:dyDescent="0.25">
      <c r="A7" s="1" t="s">
        <v>83</v>
      </c>
      <c r="B7" s="1" t="s">
        <v>116</v>
      </c>
      <c r="C7" s="1">
        <v>281</v>
      </c>
      <c r="D7" s="1">
        <v>240</v>
      </c>
      <c r="E7" s="1">
        <v>103</v>
      </c>
      <c r="F7" s="1">
        <v>220</v>
      </c>
      <c r="G7" s="2">
        <f>'[1]Всего по типам транзакции_2022'!$G$40</f>
        <v>625743</v>
      </c>
    </row>
    <row r="8" spans="1:7" x14ac:dyDescent="0.25">
      <c r="A8" s="1" t="s">
        <v>84</v>
      </c>
      <c r="B8" s="1" t="s">
        <v>85</v>
      </c>
      <c r="C8" s="1">
        <v>171</v>
      </c>
      <c r="D8" s="1">
        <v>179</v>
      </c>
      <c r="E8" s="1">
        <v>35</v>
      </c>
      <c r="F8" s="1">
        <v>150</v>
      </c>
      <c r="G8" s="2">
        <f>'[1]Всего по типам транзакции_2022'!$G$44</f>
        <v>535269</v>
      </c>
    </row>
    <row r="9" spans="1:7" x14ac:dyDescent="0.25">
      <c r="A9" s="1" t="s">
        <v>86</v>
      </c>
      <c r="B9" s="1" t="s">
        <v>87</v>
      </c>
      <c r="C9" s="1" t="s">
        <v>9</v>
      </c>
      <c r="D9" s="1">
        <v>140</v>
      </c>
      <c r="E9" s="1">
        <v>31</v>
      </c>
      <c r="F9" s="1">
        <v>90</v>
      </c>
      <c r="G9" s="2">
        <f>'[1]Всего по типам транзакции_2022'!$G$36</f>
        <v>226617</v>
      </c>
    </row>
    <row r="10" spans="1:7" x14ac:dyDescent="0.25">
      <c r="A10" s="1" t="s">
        <v>88</v>
      </c>
      <c r="B10" s="1" t="s">
        <v>89</v>
      </c>
      <c r="C10" s="1">
        <v>208</v>
      </c>
      <c r="D10" s="1">
        <v>139</v>
      </c>
      <c r="E10" s="1">
        <v>5</v>
      </c>
      <c r="F10" s="1">
        <v>120</v>
      </c>
      <c r="G10" s="2">
        <f>'[1]Всего по типам транзакции_2022'!$G$42</f>
        <v>506578.45</v>
      </c>
    </row>
    <row r="11" spans="1:7" x14ac:dyDescent="0.25">
      <c r="A11" s="1" t="s">
        <v>90</v>
      </c>
      <c r="B11" s="1" t="s">
        <v>91</v>
      </c>
      <c r="C11" s="1">
        <v>208</v>
      </c>
      <c r="D11" s="1">
        <v>139</v>
      </c>
      <c r="E11" s="1">
        <v>5</v>
      </c>
      <c r="F11" s="1">
        <v>120</v>
      </c>
      <c r="G11" s="2">
        <f>'[1]Всего по типам транзакции_2022'!$G$45</f>
        <v>255710</v>
      </c>
    </row>
    <row r="12" spans="1:7" x14ac:dyDescent="0.25">
      <c r="A12" s="1" t="s">
        <v>100</v>
      </c>
      <c r="B12" s="1" t="s">
        <v>102</v>
      </c>
      <c r="C12" s="1">
        <v>175</v>
      </c>
      <c r="D12" s="1">
        <v>182</v>
      </c>
      <c r="E12" s="1">
        <v>35</v>
      </c>
      <c r="F12" s="1">
        <v>150</v>
      </c>
      <c r="G12" s="2">
        <f>'[1]Всего по типам транзакции_2022'!$G$28</f>
        <v>750945</v>
      </c>
    </row>
    <row r="13" spans="1:7" x14ac:dyDescent="0.25">
      <c r="A13" s="20" t="s">
        <v>93</v>
      </c>
      <c r="B13" s="20"/>
      <c r="C13" s="20"/>
      <c r="D13" s="20"/>
      <c r="E13" s="20"/>
      <c r="F13" s="9"/>
      <c r="G13" s="5">
        <f>SUM(G4:G12)</f>
        <v>3774901.45</v>
      </c>
    </row>
    <row r="15" spans="1:7" x14ac:dyDescent="0.25">
      <c r="A15" s="19" t="s">
        <v>103</v>
      </c>
      <c r="B15" s="19"/>
      <c r="C15" s="19"/>
      <c r="D15" s="19"/>
      <c r="E15" s="19"/>
      <c r="F15" s="19"/>
      <c r="G15" s="19"/>
    </row>
    <row r="16" spans="1:7" x14ac:dyDescent="0.25">
      <c r="A16" s="1"/>
      <c r="B16" s="1" t="s">
        <v>109</v>
      </c>
      <c r="C16" s="1">
        <v>240</v>
      </c>
      <c r="D16" s="1">
        <v>127</v>
      </c>
      <c r="E16" s="1">
        <v>43</v>
      </c>
      <c r="F16" s="1">
        <v>90</v>
      </c>
      <c r="G16" s="2">
        <v>900000</v>
      </c>
    </row>
    <row r="17" spans="1:7" x14ac:dyDescent="0.25">
      <c r="A17" s="1"/>
      <c r="B17" s="1" t="s">
        <v>110</v>
      </c>
      <c r="C17" s="1">
        <v>260</v>
      </c>
      <c r="D17" s="1">
        <v>110</v>
      </c>
      <c r="E17" s="1">
        <v>70</v>
      </c>
      <c r="F17" s="1">
        <v>40</v>
      </c>
      <c r="G17" s="2">
        <v>900000</v>
      </c>
    </row>
    <row r="18" spans="1:7" x14ac:dyDescent="0.25">
      <c r="A18" s="1"/>
      <c r="B18" s="1" t="s">
        <v>111</v>
      </c>
      <c r="C18" s="1">
        <v>260</v>
      </c>
      <c r="D18" s="1">
        <v>150</v>
      </c>
      <c r="E18" s="1">
        <v>50</v>
      </c>
      <c r="F18" s="1">
        <v>80</v>
      </c>
      <c r="G18" s="2">
        <v>900000</v>
      </c>
    </row>
    <row r="19" spans="1:7" x14ac:dyDescent="0.25">
      <c r="A19" s="1"/>
      <c r="B19" s="1" t="s">
        <v>112</v>
      </c>
      <c r="C19" s="1">
        <v>300</v>
      </c>
      <c r="D19" s="1">
        <v>200</v>
      </c>
      <c r="E19" s="1">
        <v>70</v>
      </c>
      <c r="F19" s="1">
        <v>150</v>
      </c>
      <c r="G19" s="2">
        <v>900000</v>
      </c>
    </row>
    <row r="20" spans="1:7" x14ac:dyDescent="0.25">
      <c r="G20" s="5">
        <f>SUM(G16:G19)</f>
        <v>3600000</v>
      </c>
    </row>
  </sheetData>
  <mergeCells count="2">
    <mergeCell ref="A13:E13"/>
    <mergeCell ref="A15:G15"/>
  </mergeCells>
  <pageMargins left="0.7" right="0.7" top="0.75" bottom="0.75" header="0.3" footer="0.3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ლოტი #1</vt:lpstr>
      <vt:lpstr> ლოტი #2</vt:lpstr>
      <vt:lpstr> ლოტი #3</vt:lpstr>
      <vt:lpstr> ლოტი #4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Limanov</dc:creator>
  <cp:lastModifiedBy>Sophio Tabidze</cp:lastModifiedBy>
  <dcterms:created xsi:type="dcterms:W3CDTF">2022-07-18T12:13:52Z</dcterms:created>
  <dcterms:modified xsi:type="dcterms:W3CDTF">2022-08-10T10:28:46Z</dcterms:modified>
</cp:coreProperties>
</file>