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atport\Рабочий стол\СТРАХОВАНИЕ\2023.01.01 ავტოდაზღვევა\"/>
    </mc:Choice>
  </mc:AlternateContent>
  <bookViews>
    <workbookView xWindow="0" yWindow="0" windowWidth="28800" windowHeight="12300"/>
  </bookViews>
  <sheets>
    <sheet name="Ком.Предложения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D11" i="1"/>
  <c r="D10" i="1"/>
  <c r="G10" i="1"/>
  <c r="D9" i="1"/>
  <c r="G11" i="1" l="1"/>
  <c r="H11" i="1"/>
  <c r="D12" i="1"/>
  <c r="I9" i="1"/>
  <c r="I12" i="1" s="1"/>
  <c r="H10" i="1"/>
  <c r="E9" i="1"/>
  <c r="E10" i="1"/>
  <c r="E11" i="1"/>
  <c r="G9" i="1"/>
  <c r="G12" i="1" s="1"/>
  <c r="D8" i="1"/>
  <c r="F9" i="1"/>
  <c r="F10" i="1"/>
  <c r="K10" i="1" s="1"/>
  <c r="F11" i="1"/>
  <c r="F12" i="1" l="1"/>
  <c r="K9" i="1"/>
  <c r="H12" i="1"/>
  <c r="E12" i="1"/>
  <c r="J9" i="1"/>
  <c r="J11" i="1"/>
  <c r="K11" i="1"/>
  <c r="J10" i="1"/>
  <c r="K12" i="1" l="1"/>
  <c r="J12" i="1"/>
</calcChain>
</file>

<file path=xl/sharedStrings.xml><?xml version="1.0" encoding="utf-8"?>
<sst xmlns="http://schemas.openxmlformats.org/spreadsheetml/2006/main" count="35" uniqueCount="29">
  <si>
    <t xml:space="preserve">ПРИЛОЖЕНИЕ </t>
  </si>
  <si>
    <t>к коммерческому предложению на услуги страхования автотранспортных средств</t>
  </si>
  <si>
    <t>ძარის ტიპი /типа кузова</t>
  </si>
  <si>
    <t>სს-ის რაოდენობა /Количество ТС</t>
  </si>
  <si>
    <t>ადგილების რაოდენობა მძღოლის ჩათვლით/ количество пассажиров с водителем</t>
  </si>
  <si>
    <t>საბაზრო ღირებ-ბა  აშშ.დოლარში /Рыночная стоимость в долларах США</t>
  </si>
  <si>
    <r>
      <t xml:space="preserve">  სსშ, ავარიის, ხანძრის, ელვის დაცემის, სეტყვის,  მიწისძვრის, საგნების დაცე-მის, აფეთქების, ძარცვის, ქურდობის  და სხვა. უბედუ-რი შემთხვევის გამო ავტო-მობილის ძარის დაზღვევის </t>
    </r>
    <r>
      <rPr>
        <b/>
        <sz val="8"/>
        <color theme="1"/>
        <rFont val="Calibri"/>
        <family val="2"/>
        <charset val="204"/>
        <scheme val="minor"/>
      </rPr>
      <t>პრემია</t>
    </r>
    <r>
      <rPr>
        <sz val="8"/>
        <color theme="1"/>
        <rFont val="Calibri"/>
        <family val="2"/>
        <charset val="204"/>
        <scheme val="minor"/>
      </rPr>
      <t xml:space="preserve"> /</t>
    </r>
    <r>
      <rPr>
        <b/>
        <sz val="8"/>
        <color theme="1"/>
        <rFont val="Calibri"/>
        <family val="2"/>
        <charset val="204"/>
        <scheme val="minor"/>
      </rPr>
      <t>ПРЕМИЯ</t>
    </r>
    <r>
      <rPr>
        <sz val="8"/>
        <color theme="1"/>
        <rFont val="Calibri"/>
        <family val="2"/>
        <charset val="204"/>
        <scheme val="minor"/>
      </rPr>
      <t xml:space="preserve"> на Страхование кузова автомобиля от различных повреждении из-за  ДТП, аварии, пожара, молния, град, землетрясения,  падение предметов, взрыв, угон, ограбление и др. несч/случаях.</t>
    </r>
  </si>
  <si>
    <r>
      <rPr>
        <b/>
        <sz val="12"/>
        <color theme="1"/>
        <rFont val="Calibri"/>
        <family val="2"/>
        <charset val="204"/>
        <scheme val="minor"/>
      </rPr>
      <t xml:space="preserve">MTPL            </t>
    </r>
    <r>
      <rPr>
        <sz val="10"/>
        <color theme="1"/>
        <rFont val="Calibri"/>
        <family val="2"/>
        <charset val="204"/>
        <scheme val="minor"/>
      </rPr>
      <t xml:space="preserve">        ავტომფლობელთა ნებაყოფლობითი პასუხისმგებლობის დაზღვევის </t>
    </r>
    <r>
      <rPr>
        <b/>
        <sz val="10"/>
        <color theme="1"/>
        <rFont val="Calibri"/>
        <family val="2"/>
        <charset val="204"/>
        <scheme val="minor"/>
      </rPr>
      <t>პრემია/ПРЕМИЯ</t>
    </r>
    <r>
      <rPr>
        <sz val="10"/>
        <color theme="1"/>
        <rFont val="Calibri"/>
        <family val="2"/>
        <charset val="204"/>
        <scheme val="minor"/>
      </rPr>
      <t xml:space="preserve"> на добровольное Страхование Авто Гражданской Ответственности.</t>
    </r>
  </si>
  <si>
    <r>
      <rPr>
        <b/>
        <sz val="12"/>
        <color theme="1"/>
        <rFont val="Calibri"/>
        <family val="2"/>
        <charset val="204"/>
        <scheme val="minor"/>
      </rPr>
      <t xml:space="preserve">MPA           </t>
    </r>
    <r>
      <rPr>
        <sz val="10"/>
        <color theme="1"/>
        <rFont val="Calibri"/>
        <family val="2"/>
        <charset val="204"/>
        <scheme val="minor"/>
      </rPr>
      <t xml:space="preserve">                    მძღოლისა და მგზავრების უბედური შემთხვევისაგან დაზღვევის </t>
    </r>
    <r>
      <rPr>
        <b/>
        <sz val="10"/>
        <color theme="1"/>
        <rFont val="Calibri"/>
        <family val="2"/>
        <charset val="204"/>
        <scheme val="minor"/>
      </rPr>
      <t>პრემია/ПРЕМИЯ</t>
    </r>
    <r>
      <rPr>
        <sz val="10"/>
        <color theme="1"/>
        <rFont val="Calibri"/>
        <family val="2"/>
        <charset val="204"/>
        <scheme val="minor"/>
      </rPr>
      <t xml:space="preserve"> на Страхование от несчастного случая водителя и пассажиров</t>
    </r>
  </si>
  <si>
    <r>
      <rPr>
        <b/>
        <sz val="10"/>
        <color theme="1"/>
        <rFont val="Calibri"/>
        <family val="2"/>
        <charset val="204"/>
        <scheme val="minor"/>
      </rPr>
      <t>Вариант I</t>
    </r>
    <r>
      <rPr>
        <sz val="10"/>
        <color theme="1"/>
        <rFont val="Calibri"/>
        <family val="2"/>
        <charset val="204"/>
        <scheme val="minor"/>
      </rPr>
      <t xml:space="preserve"> CASCO+  MTPL(Лимит - $100'000) +MPA(Лимит - $100'000на автобусы,остальное  $50'000 )  </t>
    </r>
  </si>
  <si>
    <r>
      <rPr>
        <b/>
        <sz val="10"/>
        <color theme="1"/>
        <rFont val="Calibri"/>
        <family val="2"/>
        <charset val="204"/>
        <scheme val="minor"/>
      </rPr>
      <t>Вариант II</t>
    </r>
    <r>
      <rPr>
        <sz val="10"/>
        <color theme="1"/>
        <rFont val="Calibri"/>
        <family val="2"/>
        <charset val="204"/>
        <scheme val="minor"/>
      </rPr>
      <t xml:space="preserve"> CASCO+  MTPL(Лимит - $100'000) +MPA(Лимит - $100'000на автобусы,остальное  $50'000 )  </t>
    </r>
  </si>
  <si>
    <t xml:space="preserve">Примечание: </t>
  </si>
  <si>
    <r>
      <t>₾იმიტი/Лимит -</t>
    </r>
    <r>
      <rPr>
        <sz val="9"/>
        <color theme="1"/>
        <rFont val="Calibri"/>
        <family val="2"/>
        <charset val="204"/>
        <scheme val="minor"/>
      </rPr>
      <t xml:space="preserve">                                                       სს ღირებულება/стоимость Т</t>
    </r>
    <r>
      <rPr>
        <b/>
        <sz val="9"/>
        <color theme="1"/>
        <rFont val="Calibri"/>
        <family val="2"/>
        <charset val="204"/>
        <scheme val="minor"/>
      </rPr>
      <t>С</t>
    </r>
  </si>
  <si>
    <r>
      <t xml:space="preserve">ლიმიტი/Лимит </t>
    </r>
    <r>
      <rPr>
        <sz val="8"/>
        <color theme="1"/>
        <rFont val="Calibri"/>
        <family val="2"/>
        <charset val="204"/>
        <scheme val="minor"/>
      </rPr>
      <t>- $100'000</t>
    </r>
  </si>
  <si>
    <r>
      <t xml:space="preserve">ლიმიტი/Лимит </t>
    </r>
    <r>
      <rPr>
        <sz val="8"/>
        <color theme="1"/>
        <rFont val="Calibri"/>
        <family val="2"/>
        <charset val="204"/>
        <scheme val="minor"/>
      </rPr>
      <t>- $50'000</t>
    </r>
  </si>
  <si>
    <t>ფრანშიზა /франшиза 0%</t>
  </si>
  <si>
    <t xml:space="preserve">ფრანშიზა /франшиза ЧУ -1%   ПУ -5% </t>
  </si>
  <si>
    <t>მაგ.:დოლლარის გაცვ. კურსი/напр.:расч. Курс. Доллара</t>
  </si>
  <si>
    <t>სად.პრემიის გამოთვლა/расч. Стр. премии</t>
  </si>
  <si>
    <t>$</t>
  </si>
  <si>
    <t>ავტობუსები და მიკროავტობუსები /Автобусы и микроавтобусы</t>
  </si>
  <si>
    <t>15÷29</t>
  </si>
  <si>
    <t>აშშ დოლარი/доллар США=ლარი /лари</t>
  </si>
  <si>
    <t>სატვირთო სს /Грузовые ТС</t>
  </si>
  <si>
    <t>2÷6</t>
  </si>
  <si>
    <t>ппредствлено в ларах и пересчитан в долларах США согласно указанному курсу</t>
  </si>
  <si>
    <t>მსუბუქი სს /Легковые ТС</t>
  </si>
  <si>
    <t>ЧУ -ნაწილობრივი ზიანი/ частичный ущерб</t>
  </si>
  <si>
    <t>ПУ - სრული განადგურება/полное уничтожение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</si>
</sst>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0" tint="-0.249977111117893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Yu Gothic UI Semilight"/>
      <family val="2"/>
      <charset val="204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 vertical="center" wrapText="1"/>
    </xf>
    <xf numFmtId="10" fontId="12" fillId="3" borderId="4" xfId="2" applyNumberFormat="1" applyFont="1" applyFill="1" applyBorder="1" applyAlignment="1">
      <alignment horizontal="center" vertical="center"/>
    </xf>
    <xf numFmtId="43" fontId="12" fillId="3" borderId="4" xfId="1" applyFont="1" applyFill="1" applyBorder="1" applyAlignment="1">
      <alignment horizontal="center" vertical="center"/>
    </xf>
    <xf numFmtId="4" fontId="13" fillId="3" borderId="4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center" vertical="center" wrapText="1"/>
    </xf>
    <xf numFmtId="3" fontId="18" fillId="4" borderId="4" xfId="0" applyNumberFormat="1" applyFont="1" applyFill="1" applyBorder="1" applyAlignment="1">
      <alignment horizontal="center" vertical="center" wrapText="1"/>
    </xf>
    <xf numFmtId="3" fontId="18" fillId="5" borderId="4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3" fontId="16" fillId="3" borderId="4" xfId="0" applyNumberFormat="1" applyFont="1" applyFill="1" applyBorder="1" applyAlignment="1">
      <alignment horizontal="center" vertical="center" wrapText="1"/>
    </xf>
    <xf numFmtId="3" fontId="20" fillId="3" borderId="4" xfId="0" applyNumberFormat="1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 wrapText="1"/>
    </xf>
    <xf numFmtId="0" fontId="5" fillId="0" borderId="0" xfId="0" applyFont="1"/>
    <xf numFmtId="3" fontId="19" fillId="5" borderId="5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&#1079;&#1072;&#1087;&#1086;&#1083;&#1085;&#1077;&#1085;&#1080;&#1103;%20A&#1074;&#1090;&#1086;-&#1089;&#1090;&#1088;&#1072;&#1093;%20%20&#1085;&#1072;%202023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лючение"/>
      <sheetName val="Ком.Предложения"/>
      <sheetName val="Тех.задание"/>
    </sheetNames>
    <sheetDataSet>
      <sheetData sheetId="0"/>
      <sheetData sheetId="1"/>
      <sheetData sheetId="2">
        <row r="6">
          <cell r="K6">
            <v>90000</v>
          </cell>
        </row>
        <row r="11">
          <cell r="K11">
            <v>163000</v>
          </cell>
        </row>
        <row r="18">
          <cell r="K18">
            <v>112000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selection activeCell="I14" sqref="I14"/>
    </sheetView>
  </sheetViews>
  <sheetFormatPr defaultColWidth="8.85546875" defaultRowHeight="15" x14ac:dyDescent="0.25"/>
  <cols>
    <col min="1" max="1" width="23.7109375" customWidth="1"/>
    <col min="2" max="2" width="4.28515625" customWidth="1"/>
    <col min="3" max="3" width="10" customWidth="1"/>
    <col min="4" max="4" width="8.28515625" customWidth="1"/>
    <col min="5" max="5" width="12.28515625" customWidth="1"/>
    <col min="6" max="6" width="13.140625" customWidth="1"/>
    <col min="7" max="7" width="16.5703125" customWidth="1"/>
    <col min="8" max="8" width="10.5703125" customWidth="1"/>
    <col min="9" max="9" width="12.85546875" customWidth="1"/>
    <col min="10" max="10" width="11" customWidth="1"/>
    <col min="11" max="11" width="12" customWidth="1"/>
    <col min="12" max="12" width="15.42578125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 x14ac:dyDescent="0.3"/>
    <row r="4" spans="1:12" ht="177" customHeight="1" thickTop="1" thickBot="1" x14ac:dyDescent="0.3">
      <c r="A4" s="3" t="s">
        <v>2</v>
      </c>
      <c r="B4" s="4" t="s">
        <v>3</v>
      </c>
      <c r="C4" s="5" t="s">
        <v>4</v>
      </c>
      <c r="D4" s="5" t="s">
        <v>5</v>
      </c>
      <c r="E4" s="6" t="s">
        <v>6</v>
      </c>
      <c r="F4" s="7"/>
      <c r="G4" s="8" t="s">
        <v>7</v>
      </c>
      <c r="H4" s="9" t="s">
        <v>8</v>
      </c>
      <c r="I4" s="10"/>
      <c r="J4" s="11" t="s">
        <v>9</v>
      </c>
      <c r="K4" s="11" t="s">
        <v>10</v>
      </c>
      <c r="L4" s="11" t="s">
        <v>11</v>
      </c>
    </row>
    <row r="5" spans="1:12" ht="25.15" customHeight="1" thickTop="1" thickBot="1" x14ac:dyDescent="0.3">
      <c r="A5" s="12"/>
      <c r="B5" s="13"/>
      <c r="C5" s="14"/>
      <c r="D5" s="14"/>
      <c r="E5" s="15" t="s">
        <v>12</v>
      </c>
      <c r="F5" s="16"/>
      <c r="G5" s="17" t="s">
        <v>13</v>
      </c>
      <c r="H5" s="17" t="s">
        <v>14</v>
      </c>
      <c r="I5" s="17" t="s">
        <v>13</v>
      </c>
      <c r="J5" s="18" t="s">
        <v>15</v>
      </c>
      <c r="K5" s="18" t="s">
        <v>16</v>
      </c>
      <c r="L5" s="19" t="s">
        <v>17</v>
      </c>
    </row>
    <row r="6" spans="1:12" ht="34.9" customHeight="1" thickTop="1" thickBot="1" x14ac:dyDescent="0.3">
      <c r="A6" s="20"/>
      <c r="B6" s="21"/>
      <c r="C6" s="22"/>
      <c r="D6" s="22"/>
      <c r="E6" s="23" t="s">
        <v>15</v>
      </c>
      <c r="F6" s="23" t="s">
        <v>16</v>
      </c>
      <c r="G6" s="24" t="s">
        <v>15</v>
      </c>
      <c r="H6" s="25" t="s">
        <v>15</v>
      </c>
      <c r="I6" s="26"/>
      <c r="J6" s="18"/>
      <c r="K6" s="18"/>
      <c r="L6" s="19"/>
    </row>
    <row r="7" spans="1:12" ht="6" customHeight="1" thickTop="1" thickBot="1" x14ac:dyDescent="0.3"/>
    <row r="8" spans="1:12" ht="25.5" customHeight="1" thickTop="1" thickBot="1" x14ac:dyDescent="0.3">
      <c r="A8" s="27" t="s">
        <v>18</v>
      </c>
      <c r="B8" s="27"/>
      <c r="C8" s="28"/>
      <c r="D8" s="29">
        <f>SUM(D9:D11)</f>
        <v>365000</v>
      </c>
      <c r="E8" s="30">
        <v>0</v>
      </c>
      <c r="F8" s="30">
        <v>0</v>
      </c>
      <c r="G8" s="31">
        <v>0</v>
      </c>
      <c r="H8" s="31">
        <v>0</v>
      </c>
      <c r="I8" s="31">
        <v>0</v>
      </c>
      <c r="J8" s="32" t="s">
        <v>19</v>
      </c>
      <c r="K8" s="32" t="s">
        <v>19</v>
      </c>
      <c r="L8" s="33">
        <v>1</v>
      </c>
    </row>
    <row r="9" spans="1:12" ht="36" customHeight="1" thickTop="1" thickBot="1" x14ac:dyDescent="0.3">
      <c r="A9" s="34" t="s">
        <v>20</v>
      </c>
      <c r="B9" s="35">
        <v>4</v>
      </c>
      <c r="C9" s="36" t="s">
        <v>21</v>
      </c>
      <c r="D9" s="37">
        <f>[1]Тех.задание!K6</f>
        <v>90000</v>
      </c>
      <c r="E9" s="38">
        <f>$D9*E$8</f>
        <v>0</v>
      </c>
      <c r="F9" s="38">
        <f>$D9*F$8</f>
        <v>0</v>
      </c>
      <c r="G9" s="39">
        <f>$B9*$G$8/$L$8</f>
        <v>0</v>
      </c>
      <c r="H9" s="40"/>
      <c r="I9" s="41">
        <f>$B9*I$8/$L$8</f>
        <v>0</v>
      </c>
      <c r="J9" s="41">
        <f>SUM(E9,G9,H9:I9)</f>
        <v>0</v>
      </c>
      <c r="K9" s="41">
        <f>SUM(F9,G9,H9:I9)</f>
        <v>0</v>
      </c>
      <c r="L9" s="49" t="s">
        <v>22</v>
      </c>
    </row>
    <row r="10" spans="1:12" ht="19.5" customHeight="1" thickTop="1" thickBot="1" x14ac:dyDescent="0.3">
      <c r="A10" s="34" t="s">
        <v>23</v>
      </c>
      <c r="B10" s="35">
        <v>6</v>
      </c>
      <c r="C10" s="36" t="s">
        <v>24</v>
      </c>
      <c r="D10" s="37">
        <f>[1]Тех.задание!K11</f>
        <v>163000</v>
      </c>
      <c r="E10" s="38">
        <f>$D10*E$8</f>
        <v>0</v>
      </c>
      <c r="F10" s="38">
        <f t="shared" ref="E10:G11" si="0">$D10*F$8</f>
        <v>0</v>
      </c>
      <c r="G10" s="39">
        <f t="shared" ref="G10:G11" si="1">$B10*$G$8/$L$8</f>
        <v>0</v>
      </c>
      <c r="H10" s="42">
        <f>$B10*H$8/$L$8</f>
        <v>0</v>
      </c>
      <c r="I10" s="40"/>
      <c r="J10" s="41">
        <f t="shared" ref="J10:J11" si="2">SUM(E10,G10,H10:I10)</f>
        <v>0</v>
      </c>
      <c r="K10" s="41">
        <f t="shared" ref="K10:K11" si="3">SUM(F10,G10,H10:I10)</f>
        <v>0</v>
      </c>
      <c r="L10" s="43" t="s">
        <v>25</v>
      </c>
    </row>
    <row r="11" spans="1:12" ht="19.5" customHeight="1" thickTop="1" thickBot="1" x14ac:dyDescent="0.3">
      <c r="A11" s="34" t="s">
        <v>26</v>
      </c>
      <c r="B11" s="35">
        <v>9</v>
      </c>
      <c r="C11" s="36">
        <v>5</v>
      </c>
      <c r="D11" s="37">
        <f>[1]Тех.задание!K18</f>
        <v>112000</v>
      </c>
      <c r="E11" s="38">
        <f t="shared" si="0"/>
        <v>0</v>
      </c>
      <c r="F11" s="38">
        <f t="shared" si="0"/>
        <v>0</v>
      </c>
      <c r="G11" s="39">
        <f t="shared" si="1"/>
        <v>0</v>
      </c>
      <c r="H11" s="42">
        <f>$B11*H$8/$L$8</f>
        <v>0</v>
      </c>
      <c r="I11" s="40"/>
      <c r="J11" s="41">
        <f t="shared" si="2"/>
        <v>0</v>
      </c>
      <c r="K11" s="41">
        <f t="shared" si="3"/>
        <v>0</v>
      </c>
      <c r="L11" s="43"/>
    </row>
    <row r="12" spans="1:12" ht="24" customHeight="1" thickTop="1" thickBot="1" x14ac:dyDescent="0.3">
      <c r="A12" s="44"/>
      <c r="B12" s="45">
        <f>SUM(B9:B11)</f>
        <v>19</v>
      </c>
      <c r="C12" s="44"/>
      <c r="D12" s="45">
        <f>SUM(D9:D11)</f>
        <v>365000</v>
      </c>
      <c r="E12" s="45">
        <f t="shared" ref="E12:K12" si="4">SUM(E9:E11)</f>
        <v>0</v>
      </c>
      <c r="F12" s="45">
        <f t="shared" si="4"/>
        <v>0</v>
      </c>
      <c r="G12" s="45">
        <f t="shared" si="4"/>
        <v>0</v>
      </c>
      <c r="H12" s="45">
        <f t="shared" si="4"/>
        <v>0</v>
      </c>
      <c r="I12" s="45">
        <f t="shared" si="4"/>
        <v>0</v>
      </c>
      <c r="J12" s="45">
        <f t="shared" si="4"/>
        <v>0</v>
      </c>
      <c r="K12" s="46">
        <f t="shared" si="4"/>
        <v>0</v>
      </c>
      <c r="L12" s="47"/>
    </row>
    <row r="13" spans="1:12" ht="15.75" thickTop="1" x14ac:dyDescent="0.25">
      <c r="A13" s="48" t="s">
        <v>27</v>
      </c>
      <c r="D13" s="48" t="s">
        <v>28</v>
      </c>
    </row>
  </sheetData>
  <mergeCells count="15">
    <mergeCell ref="K5:K6"/>
    <mergeCell ref="L5:L6"/>
    <mergeCell ref="H6:I6"/>
    <mergeCell ref="A8:C8"/>
    <mergeCell ref="L10:L12"/>
    <mergeCell ref="A1:L1"/>
    <mergeCell ref="A2:L2"/>
    <mergeCell ref="A4:A6"/>
    <mergeCell ref="B4:B6"/>
    <mergeCell ref="C4:C6"/>
    <mergeCell ref="D4:D6"/>
    <mergeCell ref="E4:F4"/>
    <mergeCell ref="H4:I4"/>
    <mergeCell ref="E5:F5"/>
    <mergeCell ref="J5:J6"/>
  </mergeCells>
  <printOptions horizontalCentered="1"/>
  <pageMargins left="0.23622047244094491" right="0.23622047244094491" top="0.15748031496062992" bottom="0.15748031496062992" header="0" footer="0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Ком.Предложения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Ramishvili</dc:creator>
  <cp:lastModifiedBy>Nino Ramishvili</cp:lastModifiedBy>
  <dcterms:created xsi:type="dcterms:W3CDTF">2022-11-09T12:45:44Z</dcterms:created>
  <dcterms:modified xsi:type="dcterms:W3CDTF">2022-11-09T12:49:07Z</dcterms:modified>
</cp:coreProperties>
</file>