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3" l="1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1" i="13" s="1"/>
  <c r="A13" i="13" s="1"/>
  <c r="A14" i="13" s="1"/>
  <c r="A15" i="13" s="1"/>
  <c r="A16" i="13" s="1"/>
  <c r="A17" i="13" s="1"/>
  <c r="A18" i="13" s="1"/>
  <c r="A19" i="13" s="1"/>
  <c r="A21" i="13" s="1"/>
  <c r="A22" i="13" s="1"/>
  <c r="A23" i="13" s="1"/>
  <c r="A25" i="13" s="1"/>
  <c r="A26" i="13" s="1"/>
  <c r="A27" i="13" s="1"/>
  <c r="A29" i="13" s="1"/>
  <c r="A30" i="13" s="1"/>
  <c r="A31" i="13" s="1"/>
  <c r="A32" i="13" s="1"/>
  <c r="A34" i="13" s="1"/>
  <c r="A35" i="13" s="1"/>
  <c r="A36" i="13" s="1"/>
  <c r="A37" i="13" s="1"/>
  <c r="A39" i="13" s="1"/>
  <c r="A41" i="13" s="1"/>
  <c r="A43" i="13" s="1"/>
  <c r="A45" i="13" s="1"/>
  <c r="A48" i="13" s="1"/>
  <c r="A51" i="13" s="1"/>
  <c r="A53" i="13" s="1"/>
  <c r="A55" i="13" s="1"/>
  <c r="A57" i="13" s="1"/>
  <c r="A59" i="13" s="1"/>
  <c r="A61" i="13" s="1"/>
  <c r="A63" i="13" s="1"/>
  <c r="A65" i="13" s="1"/>
  <c r="A67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1" i="13" s="1"/>
  <c r="A85" i="13" s="1"/>
  <c r="A87" i="13" s="1"/>
  <c r="A89" i="13" s="1"/>
  <c r="A91" i="13" s="1"/>
  <c r="A94" i="13" s="1"/>
  <c r="A96" i="13" s="1"/>
  <c r="A97" i="13" s="1"/>
  <c r="A98" i="13" s="1"/>
  <c r="F7" i="13"/>
  <c r="F100" i="13" l="1"/>
  <c r="F101" i="13" l="1"/>
  <c r="F102" i="13" s="1"/>
  <c r="F103" i="13" l="1"/>
  <c r="F104" i="13" s="1"/>
  <c r="F105" i="13" l="1"/>
  <c r="F106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<sst xmlns="http://schemas.openxmlformats.org/spreadsheetml/2006/main" count="6537" uniqueCount="911">
  <si>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</si>
  <si>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</si>
  <si>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</si>
  <si>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</si>
  <si>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</si>
  <si>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</si>
  <si>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</si>
  <si>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</si>
  <si>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</si>
  <si>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</si>
  <si>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</si>
  <si>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</si>
  <si>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</si>
  <si>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</si>
  <si>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</si>
  <si>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</si>
  <si>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</si>
  <si>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</si>
  <si>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</si>
  <si>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</si>
  <si>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</si>
  <si>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</si>
  <si>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</si>
  <si>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</si>
  <si>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</si>
  <si>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</si>
  <si>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</si>
  <si>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</si>
  <si>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</si>
  <si>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</si>
  <si>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</si>
  <si>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</si>
  <si>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</si>
  <si>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</si>
  <si>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</si>
  <si>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</si>
  <si>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</si>
  <si>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</si>
  <si>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</si>
  <si>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</si>
  <si>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</si>
  <si>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</si>
  <si>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</si>
  <si>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</si>
  <si>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</si>
  <si>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</si>
  <si>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</si>
  <si>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</si>
  <si>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</si>
  <si>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</si>
  <si>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</si>
  <si>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</si>
  <si>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</si>
  <si>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</si>
  <si>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</si>
  <si>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</si>
  <si>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</si>
  <si>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</si>
  <si>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</si>
  <si>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</si>
  <si>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</si>
  <si>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</si>
  <si>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</si>
  <si>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</si>
  <si>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</si>
  <si>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</si>
  <si>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</si>
  <si>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</si>
  <si>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</si>
  <si>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</si>
  <si>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</si>
  <si>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</si>
  <si>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</si>
  <si>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</si>
  <si>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</si>
  <si>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</si>
  <si>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</si>
  <si>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</si>
  <si>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</si>
  <si>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</si>
  <si>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</si>
  <si>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</si>
  <si>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</si>
  <si>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</si>
  <si>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</si>
  <si>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</si>
  <si>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</si>
  <si>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</si>
  <si>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</si>
  <si>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</si>
  <si>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</si>
  <si>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</si>
  <si>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</si>
  <si>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</si>
  <si>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</si>
  <si>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</si>
  <si>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</si>
  <si>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</si>
  <si>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</si>
  <si>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</si>
  <si>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</si>
  <si>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</si>
  <si>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</si>
  <si>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</si>
  <si>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</si>
  <si>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</si>
  <si>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</si>
  <si>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</si>
  <si>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</si>
  <si>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</si>
  <si>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</si>
  <si>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</si>
  <si>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</si>
  <si>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</si>
  <si>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</si>
  <si>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</si>
  <si>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</si>
  <si>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</si>
  <si>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</si>
  <si>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</si>
  <si>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</si>
  <si>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</si>
  <si>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</si>
  <si>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</si>
  <si>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</si>
  <si>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</si>
  <si>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</si>
  <si>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</si>
  <si>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</si>
  <si>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</si>
  <si>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</si>
  <si>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</si>
  <si>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</si>
  <si>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</si>
  <si>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</si>
  <si>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</si>
  <si>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</si>
  <si>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</si>
  <si>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</si>
  <si>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</si>
  <si>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</si>
  <si>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</si>
  <si>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</si>
  <si>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</si>
  <si>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</si>
  <si>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</si>
  <si>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</si>
  <si>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</si>
  <si>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</si>
  <si>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</si>
  <si>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</si>
  <si>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</si>
  <si>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</si>
  <si>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</si>
  <si>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</si>
  <si>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</si>
  <si>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</si>
  <si>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</si>
  <si>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</si>
  <si>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</si>
  <si>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</si>
  <si>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</si>
  <si>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</si>
  <si>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</si>
  <si>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</si>
  <si>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</si>
  <si>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</si>
  <si>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</si>
  <si>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</si>
  <si>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</si>
  <si>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</si>
  <si>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</si>
  <si>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</si>
  <si>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</si>
  <si>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</si>
  <si>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</si>
  <si>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</si>
  <si>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</si>
  <si>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</si>
  <si>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</si>
  <si>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</si>
  <si>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</si>
  <si>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</si>
  <si>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</si>
  <si>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</si>
  <si>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</si>
  <si>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</si>
  <si>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</si>
  <si>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</si>
  <si>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</si>
  <si>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</si>
  <si>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</si>
  <si>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</si>
  <si>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</si>
  <si>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</si>
  <si>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</si>
  <si>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</si>
  <si>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</si>
  <si>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</si>
  <si>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</si>
  <si>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</si>
  <si>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</si>
  <si>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</si>
  <si>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</si>
  <si>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</si>
  <si>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</si>
  <si>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</si>
  <si>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</si>
  <si>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</si>
  <si>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</si>
  <si>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</si>
  <si>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</si>
  <si>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</si>
  <si>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</si>
  <si>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</si>
  <si>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</si>
  <si>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</si>
  <si>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</si>
  <si>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</si>
  <si>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</si>
  <si>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</si>
  <si>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</si>
  <si>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</si>
  <si>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</si>
  <si>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</si>
  <si>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</si>
  <si>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</si>
  <si>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</si>
  <si>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</si>
  <si>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</si>
  <si>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</si>
  <si>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</si>
  <si>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</si>
  <si>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</si>
  <si>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</si>
  <si>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</si>
  <si>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</si>
  <si>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</si>
  <si>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</si>
  <si>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</si>
  <si>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</si>
  <si>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</si>
  <si>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</si>
  <si>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</si>
  <si>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</si>
  <si>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</si>
  <si>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</si>
  <si>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</si>
  <si>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</si>
  <si>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</si>
  <si>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</si>
  <si>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</si>
  <si>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</si>
  <si>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</si>
  <si>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</si>
  <si>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</si>
  <si>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</si>
  <si>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</si>
  <si>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</si>
  <si>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</si>
  <si>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</si>
  <si>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</si>
  <si>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</si>
  <si>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</si>
  <si>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</si>
  <si>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</si>
  <si>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</si>
  <si>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</si>
  <si>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</si>
  <si>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</si>
  <si>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</si>
  <si>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</si>
  <si>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</si>
  <si>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</si>
  <si>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</si>
  <si>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</si>
  <si>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</si>
  <si>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</si>
  <si>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</si>
  <si>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</si>
  <si>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</si>
  <si>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</si>
  <si>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</si>
  <si>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</si>
  <si>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</si>
  <si>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</si>
  <si>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</si>
  <si>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</si>
  <si>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</si>
  <si>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</si>
  <si>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</si>
  <si>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</si>
  <si>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</si>
  <si>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</si>
  <si>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</si>
  <si>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</si>
  <si>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</si>
  <si>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</si>
  <si>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</si>
  <si>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</si>
  <si>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</si>
  <si>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</si>
  <si>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</si>
  <si>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</si>
  <si>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</si>
  <si>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</si>
  <si>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</si>
  <si>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</si>
  <si>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</si>
  <si>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</si>
  <si>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</si>
  <si>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</si>
  <si>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</si>
  <si>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</si>
  <si>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</si>
  <si>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</si>
  <si>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</si>
  <si>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</si>
  <si>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</si>
  <si>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</si>
  <si>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</si>
  <si>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</si>
  <si>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</si>
  <si>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</si>
  <si>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</si>
  <si>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</si>
  <si>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</si>
  <si>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</si>
  <si>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</si>
  <si>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</si>
  <si>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</si>
  <si>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</si>
  <si>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</si>
  <si>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</si>
  <si>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</si>
  <si>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</si>
  <si>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</si>
  <si>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</si>
  <si>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</si>
  <si>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</si>
  <si>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</si>
  <si>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</si>
  <si>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</si>
  <si>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</si>
  <si>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</si>
  <si>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</si>
  <si>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</si>
  <si>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</si>
  <si>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</si>
  <si>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</si>
  <si>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</si>
  <si>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</si>
  <si>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</si>
  <si>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</si>
  <si>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</si>
  <si>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</si>
  <si>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</si>
  <si>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</si>
  <si>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</si>
  <si>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</si>
  <si>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</si>
  <si>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</si>
  <si>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</si>
  <si>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</si>
  <si>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</si>
  <si>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</si>
  <si>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</si>
  <si>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</si>
  <si>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</si>
  <si>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</si>
  <si>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</si>
  <si>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</si>
  <si>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</si>
  <si>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</si>
  <si>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</si>
  <si>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</si>
  <si>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</si>
  <si>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</si>
  <si>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</si>
  <si>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</si>
  <si>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</si>
  <si>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</si>
  <si>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</si>
  <si>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</si>
  <si>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</si>
  <si>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</si>
  <si>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</si>
  <si>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</si>
  <si>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</si>
  <si>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</si>
  <si>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</si>
  <si>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</si>
  <si>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</si>
  <si>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</si>
  <si>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</si>
  <si>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</si>
  <si>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</si>
  <si>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</si>
  <si>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</si>
  <si>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</si>
  <si>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</si>
  <si>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</si>
  <si>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</si>
  <si>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</si>
  <si>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</si>
  <si>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</si>
  <si>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</si>
  <si>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</si>
  <si>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</si>
  <si>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</si>
  <si>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</si>
  <si>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</si>
  <si>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</si>
  <si>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</si>
  <si>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</si>
  <si>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</si>
  <si>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</si>
  <si>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</si>
  <si>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</si>
  <si>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</si>
  <si>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</si>
  <si>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</si>
  <si>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</si>
  <si>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</si>
  <si>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</si>
  <si>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</si>
  <si>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</si>
  <si>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</si>
  <si>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</si>
  <si>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</si>
  <si>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</si>
  <si>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</si>
  <si>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</si>
  <si>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</si>
  <si>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</si>
  <si>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</si>
  <si>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</si>
  <si>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</si>
  <si>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</si>
  <si>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</si>
  <si>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</si>
  <si>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</si>
  <si>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</si>
  <si>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</si>
  <si>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</si>
  <si>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</si>
  <si>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</si>
  <si>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</si>
  <si>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</si>
  <si>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</si>
  <si>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</si>
  <si>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</si>
  <si>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</si>
  <si>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</si>
  <si>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</si>
  <si>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</si>
  <si>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</si>
  <si>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</si>
  <si>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</si>
  <si>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</si>
  <si>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</si>
  <si>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</si>
  <si>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</si>
  <si>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</si>
  <si>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</si>
  <si>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</si>
  <si>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</si>
  <si>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</si>
  <si>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</si>
  <si>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</si>
  <si>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</si>
  <si>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</si>
  <si>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</si>
  <si>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</si>
  <si>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</si>
  <si>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</si>
  <si>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</si>
  <si>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</si>
  <si>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</si>
  <si>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</si>
  <si>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</si>
  <si>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</si>
  <si>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</si>
  <si>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</si>
  <si>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</si>
  <si>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</si>
  <si>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</si>
  <si>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</si>
  <si>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</si>
  <si>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</si>
  <si>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</si>
  <si>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</si>
  <si>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</si>
  <si>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</si>
  <si>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</si>
  <si>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</si>
  <si>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</si>
  <si>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</si>
  <si>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</si>
  <si>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</si>
  <si>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</si>
  <si>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</si>
  <si>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</si>
  <si>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</si>
  <si>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</si>
  <si>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</si>
  <si>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</si>
  <si>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</si>
  <si>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</si>
  <si>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</si>
  <si>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</si>
  <si>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</si>
  <si>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</si>
  <si>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</si>
  <si>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</si>
  <si>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</si>
  <si>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</si>
  <si>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</si>
  <si>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</si>
  <si>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</si>
  <si>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</si>
  <si>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</si>
  <si>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</si>
  <si>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</si>
  <si>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</si>
  <si>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</si>
  <si>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</si>
  <si>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</si>
  <si>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</si>
  <si>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</si>
  <si>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</si>
  <si>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</si>
  <si>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</si>
  <si>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</si>
  <si>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</si>
  <si>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</si>
  <si>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</si>
  <si>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</si>
  <si>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</si>
  <si>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</si>
  <si>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</si>
  <si>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</si>
  <si>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</si>
  <si>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</si>
  <si>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</si>
  <si>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</si>
  <si>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</si>
  <si>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</si>
  <si>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</si>
  <si>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</si>
  <si>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</si>
  <si>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</si>
  <si>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</si>
  <si>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</si>
  <si>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</si>
  <si>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</si>
  <si>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</si>
  <si>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</si>
  <si>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</si>
  <si>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</si>
  <si>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</si>
  <si>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</si>
  <si>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</si>
  <si>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</si>
  <si>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</si>
  <si>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</si>
  <si>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</si>
  <si>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</si>
  <si>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</si>
  <si>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</si>
  <si>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</si>
  <si>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</si>
  <si>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</si>
  <si>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</si>
  <si>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</si>
  <si>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</si>
  <si>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</si>
  <si>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</si>
  <si>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</si>
  <si>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</si>
  <si>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</si>
  <si>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</si>
  <si>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</si>
  <si>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</si>
  <si>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</si>
  <si>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</si>
  <si>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</si>
  <si>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</si>
  <si>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</si>
  <si>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</si>
  <si>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</si>
  <si>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</si>
  <si>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</si>
  <si>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</si>
  <si>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</si>
  <si>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</si>
  <si>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</si>
  <si>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</si>
  <si>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</si>
  <si>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</si>
  <si>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</si>
  <si>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</si>
  <si>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</si>
  <si>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</si>
  <si>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</si>
  <si>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</si>
  <si>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</si>
  <si>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</si>
  <si>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</si>
  <si>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</si>
  <si>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</si>
  <si>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</si>
  <si>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</si>
  <si>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</si>
  <si>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</si>
  <si>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</si>
  <si>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</si>
  <si>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</si>
  <si>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</si>
  <si>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</si>
  <si>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</si>
  <si>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</si>
  <si>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</si>
  <si>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</si>
  <si>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</si>
  <si>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</si>
  <si>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</si>
  <si>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</si>
  <si>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</si>
  <si>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</si>
  <si>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</si>
  <si>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</si>
  <si>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</si>
  <si>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</si>
  <si>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</si>
  <si>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</si>
  <si>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</si>
  <si>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</si>
  <si>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</si>
  <si>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</si>
  <si>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</si>
  <si>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</si>
  <si>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</si>
  <si>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</si>
  <si>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</si>
  <si>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</si>
  <si>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</si>
  <si>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</si>
  <si>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</si>
  <si>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</si>
  <si>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</si>
  <si>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</si>
  <si>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</si>
  <si>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</si>
  <si>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</si>
  <si>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</si>
  <si>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</si>
  <si>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</si>
  <si>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</si>
  <si>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</si>
  <si>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</si>
  <si>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</si>
  <si>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</si>
  <si>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</si>
  <si>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</si>
  <si>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</si>
  <si>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</si>
  <si>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</si>
  <si>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</si>
  <si>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</si>
  <si>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</si>
  <si>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</si>
  <si>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</si>
  <si>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</si>
  <si>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</si>
  <si>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</si>
  <si>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</si>
  <si>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</si>
  <si>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</si>
  <si>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</si>
  <si>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</si>
  <si>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</si>
  <si>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</si>
  <si>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</si>
  <si>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</si>
  <si>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</si>
  <si>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</si>
  <si>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</si>
  <si>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</si>
  <si>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</si>
  <si>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</si>
  <si>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</si>
  <si>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</si>
  <si>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</si>
  <si>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</si>
  <si>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</si>
  <si>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</si>
  <si>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</si>
  <si>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</si>
  <si>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</si>
  <si>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</si>
  <si>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</si>
  <si>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</si>
  <si>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</si>
  <si>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</si>
  <si>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</si>
  <si>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</si>
  <si>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</si>
  <si>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</si>
  <si>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</si>
  <si>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</si>
  <si>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</si>
  <si>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</si>
  <si>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</si>
  <si>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</si>
  <si>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</si>
  <si>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</si>
  <si>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</si>
  <si>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</si>
  <si>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</si>
  <si>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</si>
  <si>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</si>
  <si>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</si>
  <si>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</si>
  <si>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</si>
  <si>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</si>
  <si>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</si>
  <si>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</si>
  <si>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</si>
  <si>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</si>
  <si>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</si>
  <si>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</si>
  <si>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</si>
  <si>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</si>
  <si>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</si>
  <si>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</si>
  <si>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</si>
  <si>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</si>
  <si>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</si>
  <si>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</si>
  <si>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</si>
  <si>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</si>
  <si>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</si>
  <si>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</si>
  <si>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</si>
  <si>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</si>
  <si>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</si>
  <si>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</si>
  <si>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</si>
  <si>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</si>
  <si>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</si>
  <si>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</si>
  <si>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</si>
  <si>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</si>
  <si>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</si>
  <si>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</si>
  <si>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</si>
  <si>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</si>
  <si>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</si>
  <si>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</si>
  <si>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</si>
  <si>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</si>
  <si>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</si>
  <si>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</si>
  <si>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</si>
  <si>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</si>
  <si>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</si>
  <si>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</si>
  <si>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</si>
  <si>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</si>
  <si>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</si>
  <si>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</si>
  <si>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</si>
  <si>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</si>
  <si>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</si>
  <si>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</si>
  <si>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</si>
  <si>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</si>
  <si>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</si>
  <si>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</si>
  <si>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</si>
  <si>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</si>
  <si>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</si>
  <si>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</si>
  <si>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</si>
  <si>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</si>
  <si>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</si>
  <si>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</si>
  <si>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</si>
  <si>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</si>
  <si>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</si>
  <si>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</si>
  <si>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</si>
  <si>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</si>
  <si>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</si>
  <si>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</si>
  <si>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</si>
  <si>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</si>
  <si>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</si>
  <si>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</si>
  <si>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</si>
  <si>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</si>
  <si>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</si>
  <si>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</si>
  <si>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</si>
  <si>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</si>
  <si>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</si>
  <si>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</si>
  <si>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</si>
  <si>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</si>
  <si>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ტაბახმელა, მარო მაყაშვილის ქუჩა. წყალსადენის მოწყობა</t>
  </si>
  <si>
    <t>1</t>
  </si>
  <si>
    <t>ავტოთვითმცლელით გატანა 35 კმ</t>
  </si>
  <si>
    <t>3-1</t>
  </si>
  <si>
    <t>დამუშავებული გრუნტის გატანა ავტოთვითმცლელებით 35 კმ</t>
  </si>
  <si>
    <t>0-80 მმ; 0-120 მმ მმ ფრაქციის ქვიშა-ხრეშოვანი ნარევით თხრილის შევსება და დატკეპნა</t>
  </si>
  <si>
    <t>14-1</t>
  </si>
  <si>
    <t>17-1</t>
  </si>
  <si>
    <t>ჭის რგოლის გადაბმის ადგილას "პენებარის" ჰიდროსაიზოლაციო მასალის მოწყობა</t>
  </si>
  <si>
    <t>პოლიეთილენის დამხშობის d=63 მმ შეძენა მონტაჟი</t>
  </si>
  <si>
    <t>პოლიეთილენის დამხშობი d=63 მმ</t>
  </si>
  <si>
    <t>პოლიეთილენის ელ. ქუროს d=75 მმ მონტაჟი</t>
  </si>
  <si>
    <t>პოლიეთილენის ელ. ქურო d=75 მმ</t>
  </si>
  <si>
    <t>პოლიეთილენის ელ. ქუროს d=63 მმ მონტაჟი</t>
  </si>
  <si>
    <t>29-2</t>
  </si>
  <si>
    <t>პოლიეთილენის ადაპტორის მილტუჩი d=75მმ</t>
  </si>
  <si>
    <t>30-2</t>
  </si>
  <si>
    <t>პოლიეთილენის ადაპტორის მილტუჩი d=63მმ</t>
  </si>
  <si>
    <t>პოლიეთილენის სამკაპის d=75/63 მმ და მოწყობა</t>
  </si>
  <si>
    <t>პოლიეთილენის სამკაპის d=75/32 მმ და მოწყობა</t>
  </si>
  <si>
    <t>პოლიეთილენის სამკაპის d=63/32 მმ და მოწყობა</t>
  </si>
  <si>
    <t>პოლიეთილენის ქურო-უნაგირი d=75/32 მმ</t>
  </si>
  <si>
    <t>პოლიეთილენის ქურო-უნაგირი d=63/32 მმ</t>
  </si>
  <si>
    <t>ფოლადის დამხშობი d=40 მმ მოწყობა</t>
  </si>
  <si>
    <t>ფოლადის დამხშობი d=40 მმ</t>
  </si>
  <si>
    <t>არსებული პოლიეთილენის მილის d=32 მმ-იანი მილის ჩაჭრა</t>
  </si>
  <si>
    <t>ადგ</t>
  </si>
  <si>
    <t>საპროექტო პოლიეთილენის d=75მმ-იანი მილის დაერთება არსებულ პოლიეთილენის d=355 მმ-იანი მილზე</t>
  </si>
  <si>
    <t>რკ. ბეტონის ოთხკუთხედი ჭა 1000X650X700 მმ</t>
  </si>
  <si>
    <t>წყლის ფილტრი d=25 მმ</t>
  </si>
  <si>
    <t>55-2</t>
  </si>
  <si>
    <t>დამაკავშირებელი (сгон) d=25 მმ</t>
  </si>
  <si>
    <t>ჩობალის შეძენა და მოწყობა d=80 მმ (36 ცალი)</t>
  </si>
  <si>
    <t>პოლიეთილენის მუხლის d=32 მმ α=90˚</t>
  </si>
  <si>
    <t>მ²</t>
  </si>
  <si>
    <t>ასფალტო ბეტონის ძველი საფარის გვერდეთი კონტურების ჩახერხვა 10 სმ სისქეზე; საფარის მოხსნა და დატვირთვა ავტოთვითმცლელებზე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</si>
  <si>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</si>
  <si>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</si>
  <si>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</si>
  <si>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ქვიშის (0.5-5 მმ) ფრაქცია ჩაყრა თხრილში და დატკეპნა</t>
  </si>
  <si>
    <t>თხრილის შევსება ღორღით (0-40მმ) ფრაქცია მექანიზმის გამოყენებით, დატკეპნით;</t>
  </si>
  <si>
    <t>ღორღის (0-40 მმ) ფრაქცია ბალიშის მოწყობა ჭების ქვეშ სისქით 10 სმ.</t>
  </si>
  <si>
    <t>წყალსადენის პოლიეთილენის მილის მონტაჟი- PE 100 SDR 11 PN 16 d=75 მმ</t>
  </si>
  <si>
    <t>პოლიეთილენის მილი d=75 მმ 16 ატმ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</si>
  <si>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</si>
  <si>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დ=75 მმ</t>
  </si>
  <si>
    <t>წყალსადენის პოლიეთილენის მილის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</si>
  <si>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</si>
  <si>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</si>
  <si>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</si>
  <si>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</si>
  <si>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</si>
  <si>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</si>
  <si>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</si>
  <si>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სასიგნალო ლენტის შეძენა და მოწყობა თხრილში</t>
  </si>
  <si>
    <t>რ/ბ ანაკრები წრიული ჭის D=1.0 მ Hსრ=1.8 მ (4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</si>
  <si>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ჭის ქვაბულის კედლების გამაგრება ფარებით</t>
  </si>
  <si>
    <t>ლითონის ელემენტების შეღებვა ანტიკოროზიული ლაქით 2 ფენად</t>
  </si>
  <si>
    <t>პოლიეთილენის ქურო ელ. d=63 მმ</t>
  </si>
  <si>
    <t>პოლიეთილენის ქუროს d=32 მმ მონტაჟი (არსებულზე გადაერთება)</t>
  </si>
  <si>
    <t>პოლიეთილენის ქურო d=32 მმ</t>
  </si>
  <si>
    <t>პოლიეთილენის ადაპტორის მილტუჩით d=75 მმ მოწყობა</t>
  </si>
  <si>
    <t>პოლიეთილენის ადაპტორი d=75 მმ</t>
  </si>
  <si>
    <t>პოლიეთილენის ადაპტორის მილტუჩით d=63 მმ მოწყობა</t>
  </si>
  <si>
    <t>პოლიეთილენის ადაპტორი d=63 მმ</t>
  </si>
  <si>
    <t>პოლიეთილენის სამკაპის d=335/75 მმ მოწყობა</t>
  </si>
  <si>
    <t>პოლიეთილენის სამკაპი d=335/75 მმ</t>
  </si>
  <si>
    <t>პოლიეთილენის სამკაპი d=75/63 მმ</t>
  </si>
  <si>
    <t>პოლიეთილენის სამკაპი d=75/32 მმ</t>
  </si>
  <si>
    <t>პოლიეთილენის სამკაპი d=63/32 მმ</t>
  </si>
  <si>
    <t>პოლიეთილენის ქურო-უნაგირი d=75/32 მმ მოწყობა</t>
  </si>
  <si>
    <t>პოლიეთილენის ქურო-უნაგირი d=63/32 მმ მოწყობა</t>
  </si>
  <si>
    <t>თუჯის d=65 PN16 ურდულის მილტუჩით მოწყობა</t>
  </si>
  <si>
    <t>თუჯის d=65 PN16 ურდული მილტუჩით</t>
  </si>
  <si>
    <t>თუჯის d=50 PN16 ურდულის მილტუჩით მოწყობა</t>
  </si>
  <si>
    <t>თუჯის d=50 PN16 ურდული მილტუჩით</t>
  </si>
  <si>
    <t>ჩობალის d=140 მმ შეძენა-მოწყობა (3 ცალი)</t>
  </si>
  <si>
    <t>ჩობალის d=114 მმ შეძენა-მოწყობა (4 ცალი)</t>
  </si>
  <si>
    <t>გაზინთული (გაპოხილი) თოკი ჩობალებისათვის (8.99 მ)</t>
  </si>
  <si>
    <t>ბეტონის საყრდენი ბალიშის მოწყობა, ბეტონის მარკა B-25 (0.1*0.1*0.3) მ (4 ცალი)</t>
  </si>
  <si>
    <t>არსებული პლასმასის მრიცხველის ჭის(კოვერის) დემონტაჟი, დატვირთვა და გატანა ნაგავსაყრელზე 35 კმ.</t>
  </si>
  <si>
    <t>საპროექტო პოლიეთილენის d=32მმ-იანი მილის გადაერთება არსებულ პოლიეთილენის d=32 მმ-იანი მილზე</t>
  </si>
  <si>
    <t>არსებული პოლიეთილენის მილის d=40 მმ-იანი მილის ჩაჭრა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</si>
  <si>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</si>
  <si>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</si>
  <si>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მრიცხველის ჭის მოწყობა 32 მმ მილზე</t>
  </si>
  <si>
    <t>მონოლითური რკ. ბეტონის ჭის 1000X650X700 მმ (18 ცალი) მოწყობა, გადახურვის რკ. ბეტონის ფილა თუჯის ჩარჩო ხუჯით</t>
  </si>
  <si>
    <t>გადახურვის რკ. ბეტონის ფილა 1000X700 მმ</t>
  </si>
  <si>
    <t>პოლ/ ფოლადზე გადამყვანის d=32/25მმ გ/ხ მოწყობა</t>
  </si>
  <si>
    <t>პოლ/ ფოლადზე გადამყვანი d=32/25 მმ გ/ხ</t>
  </si>
  <si>
    <t>სფერული ვენტილის PN16 d=25 მმ და მონტაჟი</t>
  </si>
  <si>
    <t>სფერული ვენტილი PN16 d=25 მმ</t>
  </si>
  <si>
    <t>წყლის ფილტრის d=25 მმ მოწყობა</t>
  </si>
  <si>
    <t>წყალმზომისა (კამსტუპი) და მოძრავი ქანჩის d=25 მმ მოწყობა</t>
  </si>
  <si>
    <t>წყალმზომი (კამსტუპი) d=25 მმ</t>
  </si>
  <si>
    <t>მოძრავი ქანჩი (შტუცერი) d=25 მმ</t>
  </si>
  <si>
    <t>დამაკავშირებელის (сгон) შეძენა, მოწყობა d=25 მმ (18 ცალი)</t>
  </si>
  <si>
    <t>გაზინთული (გაპოხილი) თოკი ჩობალებისათვის (21.7 მ)</t>
  </si>
  <si>
    <t>პოლიეთილენის მუხლის d=32 მმ α=90˚ მოწყობა</t>
  </si>
  <si>
    <t/>
  </si>
  <si>
    <t>11-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</si>
</sst>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43" fontId="11" fillId="2" borderId="0" xfId="1" applyNumberFormat="1" applyFont="1" applyFill="1" applyAlignment="1">
      <alignment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" fontId="5" fillId="2" borderId="16" xfId="0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3" t="s">
        <v>0</v>
      </c>
      <c r="B5" s="295" t="s">
        <v>1</v>
      </c>
      <c r="C5" s="291" t="s">
        <v>2</v>
      </c>
      <c r="D5" s="291" t="s">
        <v>3</v>
      </c>
      <c r="E5" s="291" t="s">
        <v>4</v>
      </c>
      <c r="F5" s="291" t="s">
        <v>5</v>
      </c>
      <c r="G5" s="290" t="s">
        <v>6</v>
      </c>
      <c r="H5" s="290"/>
      <c r="I5" s="290" t="s">
        <v>7</v>
      </c>
      <c r="J5" s="290"/>
      <c r="K5" s="291" t="s">
        <v>8</v>
      </c>
      <c r="L5" s="291"/>
      <c r="M5" s="244" t="s">
        <v>9</v>
      </c>
    </row>
    <row r="6" spans="1:26" ht="16.5" thickBot="1" x14ac:dyDescent="0.4">
      <c r="A6" s="294"/>
      <c r="B6" s="296"/>
      <c r="C6" s="297"/>
      <c r="D6" s="297"/>
      <c r="E6" s="297"/>
      <c r="F6" s="29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08"/>
  <sheetViews>
    <sheetView showGridLines="0" tabSelected="1" zoomScale="80" zoomScaleNormal="80"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E113" sqref="E11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3" t="s">
        <v>0</v>
      </c>
      <c r="B4" s="291" t="s">
        <v>2</v>
      </c>
      <c r="C4" s="291" t="s">
        <v>3</v>
      </c>
      <c r="D4" s="291" t="s">
        <v>767</v>
      </c>
      <c r="E4" s="298" t="s">
        <v>10</v>
      </c>
      <c r="F4" s="295" t="s">
        <v>768</v>
      </c>
      <c r="G4" s="268"/>
    </row>
    <row r="5" spans="1:10" ht="16.5" thickBot="1" x14ac:dyDescent="0.4">
      <c r="A5" s="294"/>
      <c r="B5" s="297"/>
      <c r="C5" s="297"/>
      <c r="D5" s="297"/>
      <c r="E5" s="299"/>
      <c r="F5" s="296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8" t="s">
        <v>811</v>
      </c>
      <c r="B7" s="252" t="s">
        <v>845</v>
      </c>
      <c r="C7" s="39" t="s">
        <v>23</v>
      </c>
      <c r="D7" s="285">
        <v>52.5</v>
      </c>
      <c r="E7" s="192"/>
      <c r="F7" s="181">
        <f>D7*E7</f>
        <v>0</v>
      </c>
      <c r="G7" s="254" t="s">
        <v>805</v>
      </c>
    </row>
    <row r="8" spans="1:10" s="67" customFormat="1" x14ac:dyDescent="0.35">
      <c r="A8" s="278">
        <f>A7+1</f>
        <v>2</v>
      </c>
      <c r="B8" s="252" t="s">
        <v>812</v>
      </c>
      <c r="C8" s="84" t="s">
        <v>19</v>
      </c>
      <c r="D8" s="72">
        <v>105</v>
      </c>
      <c r="E8" s="192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279">
        <f>A8+1</f>
        <v>3</v>
      </c>
      <c r="B9" s="8" t="s">
        <v>846</v>
      </c>
      <c r="C9" s="84" t="s">
        <v>777</v>
      </c>
      <c r="D9" s="285">
        <v>525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82" t="s">
        <v>813</v>
      </c>
      <c r="B10" s="8" t="s">
        <v>90</v>
      </c>
      <c r="C10" s="84" t="s">
        <v>19</v>
      </c>
      <c r="D10" s="85">
        <v>0.31499999999999995</v>
      </c>
      <c r="E10" s="192"/>
      <c r="F10" s="181">
        <f t="shared" si="0"/>
        <v>0</v>
      </c>
      <c r="G10" s="254" t="s">
        <v>804</v>
      </c>
    </row>
    <row r="11" spans="1:10" ht="16.5" x14ac:dyDescent="0.35">
      <c r="A11" s="279">
        <f>A9+1</f>
        <v>4</v>
      </c>
      <c r="B11" s="8" t="s">
        <v>847</v>
      </c>
      <c r="C11" s="84" t="s">
        <v>777</v>
      </c>
      <c r="D11" s="56">
        <v>525</v>
      </c>
      <c r="E11" s="192"/>
      <c r="F11" s="181">
        <f t="shared" si="0"/>
        <v>0</v>
      </c>
      <c r="G11" s="254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0.31499999999999995</v>
      </c>
      <c r="E12" s="192"/>
      <c r="F12" s="181">
        <f t="shared" si="0"/>
        <v>0</v>
      </c>
      <c r="G12" s="254" t="s">
        <v>804</v>
      </c>
    </row>
    <row r="13" spans="1:10" ht="16.5" x14ac:dyDescent="0.35">
      <c r="A13" s="280">
        <f>A11+1</f>
        <v>5</v>
      </c>
      <c r="B13" s="252" t="s">
        <v>848</v>
      </c>
      <c r="C13" s="84" t="s">
        <v>773</v>
      </c>
      <c r="D13" s="286">
        <v>500.72</v>
      </c>
      <c r="E13" s="192"/>
      <c r="F13" s="181">
        <f t="shared" si="0"/>
        <v>0</v>
      </c>
      <c r="G13" s="254" t="s">
        <v>805</v>
      </c>
    </row>
    <row r="14" spans="1:10" x14ac:dyDescent="0.35">
      <c r="A14" s="279">
        <f>A13+1</f>
        <v>6</v>
      </c>
      <c r="B14" s="252" t="s">
        <v>814</v>
      </c>
      <c r="C14" s="84" t="s">
        <v>19</v>
      </c>
      <c r="D14" s="109">
        <v>976.404</v>
      </c>
      <c r="E14" s="192"/>
      <c r="F14" s="181">
        <f t="shared" si="0"/>
        <v>0</v>
      </c>
      <c r="G14" s="254" t="s">
        <v>805</v>
      </c>
    </row>
    <row r="15" spans="1:10" s="67" customFormat="1" ht="16.5" x14ac:dyDescent="0.35">
      <c r="A15" s="281">
        <f t="shared" ref="A15:A19" si="1">A14+1</f>
        <v>7</v>
      </c>
      <c r="B15" s="253" t="s">
        <v>849</v>
      </c>
      <c r="C15" s="84" t="s">
        <v>773</v>
      </c>
      <c r="D15" s="52">
        <v>214.00400000000002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281">
        <f>A15+1</f>
        <v>8</v>
      </c>
      <c r="B16" s="255" t="s">
        <v>815</v>
      </c>
      <c r="C16" s="84" t="s">
        <v>773</v>
      </c>
      <c r="D16" s="56">
        <v>132.19600000000003</v>
      </c>
      <c r="E16" s="192"/>
      <c r="F16" s="181">
        <f t="shared" si="0"/>
        <v>0</v>
      </c>
      <c r="G16" s="254" t="s">
        <v>805</v>
      </c>
    </row>
    <row r="17" spans="1:218" ht="16.5" x14ac:dyDescent="0.35">
      <c r="A17" s="281">
        <f t="shared" si="1"/>
        <v>9</v>
      </c>
      <c r="B17" s="255" t="s">
        <v>850</v>
      </c>
      <c r="C17" s="84" t="s">
        <v>773</v>
      </c>
      <c r="D17" s="56">
        <v>105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279">
        <f t="shared" si="1"/>
        <v>10</v>
      </c>
      <c r="B18" s="8" t="s">
        <v>851</v>
      </c>
      <c r="C18" s="84" t="s">
        <v>773</v>
      </c>
      <c r="D18" s="52">
        <v>1.9360000000000004</v>
      </c>
      <c r="E18" s="192"/>
      <c r="F18" s="181">
        <f t="shared" si="0"/>
        <v>0</v>
      </c>
      <c r="G18" s="254" t="s">
        <v>805</v>
      </c>
    </row>
    <row r="19" spans="1:218" s="67" customFormat="1" x14ac:dyDescent="0.35">
      <c r="A19" s="278">
        <f t="shared" si="1"/>
        <v>11</v>
      </c>
      <c r="B19" s="257" t="s">
        <v>852</v>
      </c>
      <c r="C19" s="51" t="s">
        <v>27</v>
      </c>
      <c r="D19" s="56">
        <v>305</v>
      </c>
      <c r="E19" s="192"/>
      <c r="F19" s="181">
        <f t="shared" si="0"/>
        <v>0</v>
      </c>
      <c r="G19" s="254" t="s">
        <v>805</v>
      </c>
    </row>
    <row r="20" spans="1:218" x14ac:dyDescent="0.35">
      <c r="A20" s="282" t="s">
        <v>910</v>
      </c>
      <c r="B20" s="257" t="s">
        <v>853</v>
      </c>
      <c r="C20" s="51" t="s">
        <v>27</v>
      </c>
      <c r="D20" s="56">
        <v>308.05</v>
      </c>
      <c r="E20" s="192"/>
      <c r="F20" s="181">
        <f t="shared" si="0"/>
        <v>0</v>
      </c>
      <c r="G20" s="254" t="s">
        <v>809</v>
      </c>
    </row>
    <row r="21" spans="1:218" x14ac:dyDescent="0.35">
      <c r="A21" s="278">
        <f>A19+1</f>
        <v>12</v>
      </c>
      <c r="B21" s="257" t="s">
        <v>854</v>
      </c>
      <c r="C21" s="51" t="s">
        <v>27</v>
      </c>
      <c r="D21" s="56">
        <v>305</v>
      </c>
      <c r="E21" s="192"/>
      <c r="F21" s="181">
        <f t="shared" si="0"/>
        <v>0</v>
      </c>
      <c r="G21" s="254" t="s">
        <v>805</v>
      </c>
    </row>
    <row r="22" spans="1:218" x14ac:dyDescent="0.35">
      <c r="A22" s="278">
        <f>A21+1</f>
        <v>13</v>
      </c>
      <c r="B22" s="257" t="s">
        <v>855</v>
      </c>
      <c r="C22" s="51" t="s">
        <v>27</v>
      </c>
      <c r="D22" s="56">
        <v>305</v>
      </c>
      <c r="E22" s="192"/>
      <c r="F22" s="181">
        <f t="shared" si="0"/>
        <v>0</v>
      </c>
      <c r="G22" s="254" t="s">
        <v>805</v>
      </c>
    </row>
    <row r="23" spans="1:218" x14ac:dyDescent="0.35">
      <c r="A23" s="278">
        <f>A22+1</f>
        <v>14</v>
      </c>
      <c r="B23" s="257" t="s">
        <v>856</v>
      </c>
      <c r="C23" s="51" t="s">
        <v>27</v>
      </c>
      <c r="D23" s="56">
        <v>115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49" t="s">
        <v>816</v>
      </c>
      <c r="B24" s="257" t="s">
        <v>857</v>
      </c>
      <c r="C24" s="51" t="s">
        <v>27</v>
      </c>
      <c r="D24" s="52">
        <v>116.15</v>
      </c>
      <c r="E24" s="192"/>
      <c r="F24" s="181">
        <f t="shared" si="0"/>
        <v>0</v>
      </c>
      <c r="G24" s="254" t="s">
        <v>809</v>
      </c>
    </row>
    <row r="25" spans="1:218" x14ac:dyDescent="0.35">
      <c r="A25" s="278">
        <f>A23+1</f>
        <v>15</v>
      </c>
      <c r="B25" s="257" t="s">
        <v>858</v>
      </c>
      <c r="C25" s="51" t="s">
        <v>27</v>
      </c>
      <c r="D25" s="56">
        <v>115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278">
        <f>A25+1</f>
        <v>16</v>
      </c>
      <c r="B26" s="257" t="s">
        <v>859</v>
      </c>
      <c r="C26" s="51" t="s">
        <v>27</v>
      </c>
      <c r="D26" s="56">
        <v>115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278">
        <f>A26+1</f>
        <v>17</v>
      </c>
      <c r="B27" s="257" t="s">
        <v>860</v>
      </c>
      <c r="C27" s="51" t="s">
        <v>27</v>
      </c>
      <c r="D27" s="56">
        <v>105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 t="s">
        <v>817</v>
      </c>
      <c r="B28" s="257" t="s">
        <v>861</v>
      </c>
      <c r="C28" s="51" t="s">
        <v>27</v>
      </c>
      <c r="D28" s="56">
        <v>106.05</v>
      </c>
      <c r="E28" s="192"/>
      <c r="F28" s="181">
        <f t="shared" si="0"/>
        <v>0</v>
      </c>
      <c r="G28" s="254" t="s">
        <v>809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278">
        <f>A27+1</f>
        <v>18</v>
      </c>
      <c r="B29" s="257" t="s">
        <v>862</v>
      </c>
      <c r="C29" s="51" t="s">
        <v>27</v>
      </c>
      <c r="D29" s="56">
        <v>105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278">
        <f>A29+1</f>
        <v>19</v>
      </c>
      <c r="B30" s="257" t="s">
        <v>863</v>
      </c>
      <c r="C30" s="51" t="s">
        <v>27</v>
      </c>
      <c r="D30" s="56">
        <v>105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279">
        <f>A30+1</f>
        <v>20</v>
      </c>
      <c r="B31" s="8" t="s">
        <v>864</v>
      </c>
      <c r="C31" s="84" t="s">
        <v>27</v>
      </c>
      <c r="D31" s="88">
        <v>525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281">
        <f>A31+1</f>
        <v>21</v>
      </c>
      <c r="B32" s="257" t="s">
        <v>865</v>
      </c>
      <c r="C32" s="70" t="s">
        <v>512</v>
      </c>
      <c r="D32" s="283">
        <v>4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43" t="s">
        <v>556</v>
      </c>
      <c r="B33" s="257" t="s">
        <v>806</v>
      </c>
      <c r="C33" s="51" t="s">
        <v>28</v>
      </c>
      <c r="D33" s="56">
        <v>4</v>
      </c>
      <c r="E33" s="192"/>
      <c r="F33" s="181">
        <f t="shared" si="0"/>
        <v>0</v>
      </c>
      <c r="G33" s="254" t="s">
        <v>809</v>
      </c>
      <c r="H33" s="90"/>
    </row>
    <row r="34" spans="1:8" s="256" customFormat="1" x14ac:dyDescent="0.45">
      <c r="A34" s="279">
        <f>A32+1</f>
        <v>22</v>
      </c>
      <c r="B34" s="8" t="s">
        <v>866</v>
      </c>
      <c r="C34" s="84" t="s">
        <v>844</v>
      </c>
      <c r="D34" s="56">
        <v>70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278">
        <f>A34+1</f>
        <v>23</v>
      </c>
      <c r="B35" s="287" t="s">
        <v>818</v>
      </c>
      <c r="C35" s="70" t="s">
        <v>27</v>
      </c>
      <c r="D35" s="56">
        <v>30.1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ht="16.5" x14ac:dyDescent="0.45">
      <c r="A36" s="279">
        <f>A35+1</f>
        <v>24</v>
      </c>
      <c r="B36" s="8" t="s">
        <v>867</v>
      </c>
      <c r="C36" s="84" t="s">
        <v>777</v>
      </c>
      <c r="D36" s="283">
        <v>3.7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281">
        <f>A36+1</f>
        <v>25</v>
      </c>
      <c r="B37" s="257" t="s">
        <v>819</v>
      </c>
      <c r="C37" s="51" t="s">
        <v>28</v>
      </c>
      <c r="D37" s="56">
        <v>2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43" t="s">
        <v>563</v>
      </c>
      <c r="B38" s="257" t="s">
        <v>820</v>
      </c>
      <c r="C38" s="51" t="s">
        <v>28</v>
      </c>
      <c r="D38" s="56">
        <v>2</v>
      </c>
      <c r="E38" s="192"/>
      <c r="F38" s="181">
        <f t="shared" si="0"/>
        <v>0</v>
      </c>
      <c r="G38" s="254" t="s">
        <v>809</v>
      </c>
    </row>
    <row r="39" spans="1:8" s="256" customFormat="1" x14ac:dyDescent="0.45">
      <c r="A39" s="281">
        <f>A37+1</f>
        <v>26</v>
      </c>
      <c r="B39" s="257" t="s">
        <v>821</v>
      </c>
      <c r="C39" s="51" t="s">
        <v>28</v>
      </c>
      <c r="D39" s="56">
        <v>2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43" t="s">
        <v>565</v>
      </c>
      <c r="B40" s="257" t="s">
        <v>822</v>
      </c>
      <c r="C40" s="51" t="s">
        <v>28</v>
      </c>
      <c r="D40" s="56">
        <v>2</v>
      </c>
      <c r="E40" s="192"/>
      <c r="F40" s="181">
        <f t="shared" si="0"/>
        <v>0</v>
      </c>
      <c r="G40" s="254" t="s">
        <v>809</v>
      </c>
    </row>
    <row r="41" spans="1:8" x14ac:dyDescent="0.35">
      <c r="A41" s="281">
        <f>A39+1</f>
        <v>27</v>
      </c>
      <c r="B41" s="257" t="s">
        <v>823</v>
      </c>
      <c r="C41" s="51" t="s">
        <v>28</v>
      </c>
      <c r="D41" s="56">
        <v>2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43" t="s">
        <v>567</v>
      </c>
      <c r="B42" s="257" t="s">
        <v>868</v>
      </c>
      <c r="C42" s="51" t="s">
        <v>28</v>
      </c>
      <c r="D42" s="56">
        <v>2</v>
      </c>
      <c r="E42" s="192"/>
      <c r="F42" s="181">
        <f t="shared" si="0"/>
        <v>0</v>
      </c>
      <c r="G42" s="254" t="s">
        <v>809</v>
      </c>
    </row>
    <row r="43" spans="1:8" x14ac:dyDescent="0.35">
      <c r="A43" s="281">
        <f>A41+1</f>
        <v>28</v>
      </c>
      <c r="B43" s="257" t="s">
        <v>869</v>
      </c>
      <c r="C43" s="51" t="s">
        <v>28</v>
      </c>
      <c r="D43" s="56">
        <v>18</v>
      </c>
      <c r="E43" s="192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43" t="s">
        <v>568</v>
      </c>
      <c r="B44" s="257" t="s">
        <v>870</v>
      </c>
      <c r="C44" s="51" t="s">
        <v>28</v>
      </c>
      <c r="D44" s="56">
        <v>18</v>
      </c>
      <c r="E44" s="192"/>
      <c r="F44" s="181">
        <f t="shared" si="0"/>
        <v>0</v>
      </c>
      <c r="G44" s="254" t="s">
        <v>809</v>
      </c>
    </row>
    <row r="45" spans="1:8" s="55" customFormat="1" x14ac:dyDescent="0.35">
      <c r="A45" s="281">
        <f>A43+1</f>
        <v>29</v>
      </c>
      <c r="B45" s="257" t="s">
        <v>871</v>
      </c>
      <c r="C45" s="51" t="s">
        <v>28</v>
      </c>
      <c r="D45" s="275">
        <v>3</v>
      </c>
      <c r="E45" s="192"/>
      <c r="F45" s="181">
        <f t="shared" si="0"/>
        <v>0</v>
      </c>
      <c r="G45" s="254" t="s">
        <v>805</v>
      </c>
      <c r="H45" s="90"/>
    </row>
    <row r="46" spans="1:8" x14ac:dyDescent="0.35">
      <c r="A46" s="43" t="s">
        <v>569</v>
      </c>
      <c r="B46" s="257" t="s">
        <v>872</v>
      </c>
      <c r="C46" s="51" t="s">
        <v>28</v>
      </c>
      <c r="D46" s="56">
        <v>3</v>
      </c>
      <c r="E46" s="192"/>
      <c r="F46" s="181">
        <f t="shared" si="0"/>
        <v>0</v>
      </c>
      <c r="G46" s="254" t="s">
        <v>809</v>
      </c>
    </row>
    <row r="47" spans="1:8" x14ac:dyDescent="0.35">
      <c r="A47" s="43" t="s">
        <v>824</v>
      </c>
      <c r="B47" s="257" t="s">
        <v>825</v>
      </c>
      <c r="C47" s="51" t="s">
        <v>28</v>
      </c>
      <c r="D47" s="56">
        <v>3</v>
      </c>
      <c r="E47" s="192"/>
      <c r="F47" s="181">
        <f t="shared" si="0"/>
        <v>0</v>
      </c>
      <c r="G47" s="254" t="s">
        <v>804</v>
      </c>
      <c r="H47" s="90"/>
    </row>
    <row r="48" spans="1:8" x14ac:dyDescent="0.35">
      <c r="A48" s="281">
        <f>A45+1</f>
        <v>30</v>
      </c>
      <c r="B48" s="257" t="s">
        <v>873</v>
      </c>
      <c r="C48" s="51" t="s">
        <v>28</v>
      </c>
      <c r="D48" s="275">
        <v>4</v>
      </c>
      <c r="E48" s="192"/>
      <c r="F48" s="181">
        <f t="shared" si="0"/>
        <v>0</v>
      </c>
      <c r="G48" s="254" t="s">
        <v>805</v>
      </c>
    </row>
    <row r="49" spans="1:8" x14ac:dyDescent="0.35">
      <c r="A49" s="43" t="s">
        <v>570</v>
      </c>
      <c r="B49" s="257" t="s">
        <v>874</v>
      </c>
      <c r="C49" s="51" t="s">
        <v>28</v>
      </c>
      <c r="D49" s="56">
        <v>4</v>
      </c>
      <c r="E49" s="192"/>
      <c r="F49" s="181">
        <f t="shared" si="0"/>
        <v>0</v>
      </c>
      <c r="G49" s="254" t="s">
        <v>809</v>
      </c>
      <c r="H49" s="90"/>
    </row>
    <row r="50" spans="1:8" x14ac:dyDescent="0.35">
      <c r="A50" s="43" t="s">
        <v>826</v>
      </c>
      <c r="B50" s="257" t="s">
        <v>827</v>
      </c>
      <c r="C50" s="51" t="s">
        <v>28</v>
      </c>
      <c r="D50" s="56">
        <v>4</v>
      </c>
      <c r="E50" s="192"/>
      <c r="F50" s="181">
        <f t="shared" si="0"/>
        <v>0</v>
      </c>
      <c r="G50" s="254" t="s">
        <v>804</v>
      </c>
    </row>
    <row r="51" spans="1:8" x14ac:dyDescent="0.35">
      <c r="A51" s="278">
        <f>A48+1</f>
        <v>31</v>
      </c>
      <c r="B51" s="257" t="s">
        <v>875</v>
      </c>
      <c r="C51" s="51" t="s">
        <v>28</v>
      </c>
      <c r="D51" s="56">
        <v>1</v>
      </c>
      <c r="E51" s="192"/>
      <c r="F51" s="181">
        <f t="shared" si="0"/>
        <v>0</v>
      </c>
      <c r="G51" s="254" t="s">
        <v>805</v>
      </c>
      <c r="H51" s="90"/>
    </row>
    <row r="52" spans="1:8" s="55" customFormat="1" x14ac:dyDescent="0.35">
      <c r="A52" s="49" t="s">
        <v>571</v>
      </c>
      <c r="B52" s="257" t="s">
        <v>876</v>
      </c>
      <c r="C52" s="51" t="s">
        <v>28</v>
      </c>
      <c r="D52" s="56">
        <v>1</v>
      </c>
      <c r="E52" s="192"/>
      <c r="F52" s="181">
        <f t="shared" si="0"/>
        <v>0</v>
      </c>
      <c r="G52" s="254" t="s">
        <v>809</v>
      </c>
    </row>
    <row r="53" spans="1:8" s="55" customFormat="1" x14ac:dyDescent="0.35">
      <c r="A53" s="278">
        <f>A51+1</f>
        <v>32</v>
      </c>
      <c r="B53" s="257" t="s">
        <v>828</v>
      </c>
      <c r="C53" s="51" t="s">
        <v>28</v>
      </c>
      <c r="D53" s="56">
        <v>2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49" t="s">
        <v>573</v>
      </c>
      <c r="B54" s="257" t="s">
        <v>877</v>
      </c>
      <c r="C54" s="51" t="s">
        <v>28</v>
      </c>
      <c r="D54" s="56">
        <v>2</v>
      </c>
      <c r="E54" s="192"/>
      <c r="F54" s="181">
        <f t="shared" si="0"/>
        <v>0</v>
      </c>
      <c r="G54" s="254" t="s">
        <v>809</v>
      </c>
    </row>
    <row r="55" spans="1:8" x14ac:dyDescent="0.35">
      <c r="A55" s="278">
        <f>A53+1</f>
        <v>33</v>
      </c>
      <c r="B55" s="257" t="s">
        <v>829</v>
      </c>
      <c r="C55" s="51" t="s">
        <v>28</v>
      </c>
      <c r="D55" s="56">
        <v>9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49" t="s">
        <v>575</v>
      </c>
      <c r="B56" s="257" t="s">
        <v>878</v>
      </c>
      <c r="C56" s="51" t="s">
        <v>28</v>
      </c>
      <c r="D56" s="56">
        <v>9</v>
      </c>
      <c r="E56" s="192"/>
      <c r="F56" s="181">
        <f t="shared" si="0"/>
        <v>0</v>
      </c>
      <c r="G56" s="254" t="s">
        <v>809</v>
      </c>
    </row>
    <row r="57" spans="1:8" s="55" customFormat="1" x14ac:dyDescent="0.35">
      <c r="A57" s="278">
        <f>A55+1</f>
        <v>34</v>
      </c>
      <c r="B57" s="257" t="s">
        <v>830</v>
      </c>
      <c r="C57" s="51" t="s">
        <v>28</v>
      </c>
      <c r="D57" s="56">
        <v>4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49" t="s">
        <v>577</v>
      </c>
      <c r="B58" s="257" t="s">
        <v>879</v>
      </c>
      <c r="C58" s="51" t="s">
        <v>28</v>
      </c>
      <c r="D58" s="56">
        <v>4</v>
      </c>
      <c r="E58" s="192"/>
      <c r="F58" s="181">
        <f t="shared" si="0"/>
        <v>0</v>
      </c>
      <c r="G58" s="254" t="s">
        <v>809</v>
      </c>
    </row>
    <row r="59" spans="1:8" s="55" customFormat="1" x14ac:dyDescent="0.35">
      <c r="A59" s="281">
        <f>A57+1</f>
        <v>35</v>
      </c>
      <c r="B59" s="257" t="s">
        <v>880</v>
      </c>
      <c r="C59" s="51" t="s">
        <v>28</v>
      </c>
      <c r="D59" s="56">
        <v>1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43" t="s">
        <v>350</v>
      </c>
      <c r="B60" s="257" t="s">
        <v>831</v>
      </c>
      <c r="C60" s="51" t="s">
        <v>28</v>
      </c>
      <c r="D60" s="56">
        <v>1</v>
      </c>
      <c r="E60" s="192"/>
      <c r="F60" s="181">
        <f t="shared" si="0"/>
        <v>0</v>
      </c>
      <c r="G60" s="254" t="s">
        <v>809</v>
      </c>
    </row>
    <row r="61" spans="1:8" s="55" customFormat="1" x14ac:dyDescent="0.35">
      <c r="A61" s="281">
        <f>A59+1</f>
        <v>36</v>
      </c>
      <c r="B61" s="257" t="s">
        <v>881</v>
      </c>
      <c r="C61" s="51" t="s">
        <v>28</v>
      </c>
      <c r="D61" s="56">
        <v>4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43" t="s">
        <v>352</v>
      </c>
      <c r="B62" s="257" t="s">
        <v>832</v>
      </c>
      <c r="C62" s="51" t="s">
        <v>28</v>
      </c>
      <c r="D62" s="56">
        <v>4</v>
      </c>
      <c r="E62" s="192"/>
      <c r="F62" s="181">
        <f t="shared" si="0"/>
        <v>0</v>
      </c>
      <c r="G62" s="254" t="s">
        <v>809</v>
      </c>
      <c r="H62" s="90"/>
    </row>
    <row r="63" spans="1:8" s="55" customFormat="1" x14ac:dyDescent="0.35">
      <c r="A63" s="281">
        <f>A61+1</f>
        <v>37</v>
      </c>
      <c r="B63" s="257" t="s">
        <v>833</v>
      </c>
      <c r="C63" s="51" t="s">
        <v>28</v>
      </c>
      <c r="D63" s="56">
        <v>2</v>
      </c>
      <c r="E63" s="192"/>
      <c r="F63" s="181">
        <f t="shared" si="0"/>
        <v>0</v>
      </c>
      <c r="G63" s="254" t="s">
        <v>805</v>
      </c>
    </row>
    <row r="64" spans="1:8" s="55" customFormat="1" x14ac:dyDescent="0.35">
      <c r="A64" s="43" t="s">
        <v>354</v>
      </c>
      <c r="B64" s="257" t="s">
        <v>834</v>
      </c>
      <c r="C64" s="51" t="s">
        <v>28</v>
      </c>
      <c r="D64" s="56">
        <v>2</v>
      </c>
      <c r="E64" s="192"/>
      <c r="F64" s="181">
        <f t="shared" si="0"/>
        <v>0</v>
      </c>
      <c r="G64" s="254" t="s">
        <v>804</v>
      </c>
      <c r="H64" s="90"/>
    </row>
    <row r="65" spans="1:8" s="55" customFormat="1" x14ac:dyDescent="0.35">
      <c r="A65" s="279">
        <f>A63+1</f>
        <v>38</v>
      </c>
      <c r="B65" s="8" t="s">
        <v>882</v>
      </c>
      <c r="C65" s="84" t="s">
        <v>28</v>
      </c>
      <c r="D65" s="275">
        <v>2</v>
      </c>
      <c r="E65" s="192"/>
      <c r="F65" s="181">
        <f t="shared" si="0"/>
        <v>0</v>
      </c>
      <c r="G65" s="254" t="s">
        <v>805</v>
      </c>
    </row>
    <row r="66" spans="1:8" s="55" customFormat="1" x14ac:dyDescent="0.35">
      <c r="A66" s="82" t="s">
        <v>579</v>
      </c>
      <c r="B66" s="8" t="s">
        <v>883</v>
      </c>
      <c r="C66" s="84" t="s">
        <v>28</v>
      </c>
      <c r="D66" s="88">
        <v>2</v>
      </c>
      <c r="E66" s="192"/>
      <c r="F66" s="181">
        <f t="shared" si="0"/>
        <v>0</v>
      </c>
      <c r="G66" s="254" t="s">
        <v>809</v>
      </c>
      <c r="H66" s="90"/>
    </row>
    <row r="67" spans="1:8" s="55" customFormat="1" x14ac:dyDescent="0.35">
      <c r="A67" s="279">
        <f>A65+1</f>
        <v>39</v>
      </c>
      <c r="B67" s="8" t="s">
        <v>884</v>
      </c>
      <c r="C67" s="84" t="s">
        <v>28</v>
      </c>
      <c r="D67" s="275">
        <v>2</v>
      </c>
      <c r="E67" s="192"/>
      <c r="F67" s="181">
        <f t="shared" si="0"/>
        <v>0</v>
      </c>
      <c r="G67" s="254" t="s">
        <v>805</v>
      </c>
    </row>
    <row r="68" spans="1:8" s="55" customFormat="1" x14ac:dyDescent="0.35">
      <c r="A68" s="82" t="s">
        <v>580</v>
      </c>
      <c r="B68" s="8" t="s">
        <v>885</v>
      </c>
      <c r="C68" s="84" t="s">
        <v>28</v>
      </c>
      <c r="D68" s="88">
        <v>2</v>
      </c>
      <c r="E68" s="192"/>
      <c r="F68" s="181">
        <f t="shared" si="0"/>
        <v>0</v>
      </c>
      <c r="G68" s="254" t="s">
        <v>809</v>
      </c>
      <c r="H68" s="90"/>
    </row>
    <row r="69" spans="1:8" s="55" customFormat="1" x14ac:dyDescent="0.35">
      <c r="A69" s="281">
        <f>A67+1</f>
        <v>40</v>
      </c>
      <c r="B69" s="257" t="s">
        <v>886</v>
      </c>
      <c r="C69" s="84" t="s">
        <v>28</v>
      </c>
      <c r="D69" s="56">
        <v>3</v>
      </c>
      <c r="E69" s="192"/>
      <c r="F69" s="181">
        <f t="shared" si="0"/>
        <v>0</v>
      </c>
      <c r="G69" s="254" t="s">
        <v>805</v>
      </c>
    </row>
    <row r="70" spans="1:8" s="55" customFormat="1" x14ac:dyDescent="0.35">
      <c r="A70" s="281">
        <f t="shared" ref="A70:A79" si="2">A69+1</f>
        <v>41</v>
      </c>
      <c r="B70" s="257" t="s">
        <v>887</v>
      </c>
      <c r="C70" s="51" t="s">
        <v>28</v>
      </c>
      <c r="D70" s="56">
        <v>4</v>
      </c>
      <c r="E70" s="192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279">
        <f t="shared" si="2"/>
        <v>42</v>
      </c>
      <c r="B71" s="8" t="s">
        <v>888</v>
      </c>
      <c r="C71" s="84" t="s">
        <v>69</v>
      </c>
      <c r="D71" s="88">
        <v>1.3485</v>
      </c>
      <c r="E71" s="192"/>
      <c r="F71" s="181">
        <f t="shared" si="0"/>
        <v>0</v>
      </c>
      <c r="G71" s="254" t="s">
        <v>805</v>
      </c>
    </row>
    <row r="72" spans="1:8" s="55" customFormat="1" x14ac:dyDescent="0.35">
      <c r="A72" s="278">
        <f t="shared" si="2"/>
        <v>43</v>
      </c>
      <c r="B72" s="257" t="s">
        <v>889</v>
      </c>
      <c r="C72" s="51" t="s">
        <v>23</v>
      </c>
      <c r="D72" s="284">
        <v>1.2000000000000002E-2</v>
      </c>
      <c r="E72" s="192"/>
      <c r="F72" s="181">
        <f t="shared" ref="F72:F99" si="3">D72*E72</f>
        <v>0</v>
      </c>
      <c r="G72" s="254" t="s">
        <v>805</v>
      </c>
      <c r="H72" s="90"/>
    </row>
    <row r="73" spans="1:8" s="55" customFormat="1" x14ac:dyDescent="0.35">
      <c r="A73" s="278">
        <f t="shared" si="2"/>
        <v>44</v>
      </c>
      <c r="B73" s="257" t="s">
        <v>890</v>
      </c>
      <c r="C73" s="51" t="s">
        <v>28</v>
      </c>
      <c r="D73" s="56">
        <v>18</v>
      </c>
      <c r="E73" s="192"/>
      <c r="F73" s="181">
        <f t="shared" si="3"/>
        <v>0</v>
      </c>
      <c r="G73" s="254" t="s">
        <v>805</v>
      </c>
    </row>
    <row r="74" spans="1:8" s="55" customFormat="1" x14ac:dyDescent="0.35">
      <c r="A74" s="278">
        <f>A73+1</f>
        <v>45</v>
      </c>
      <c r="B74" s="259" t="s">
        <v>835</v>
      </c>
      <c r="C74" s="51" t="s">
        <v>836</v>
      </c>
      <c r="D74" s="275">
        <v>18</v>
      </c>
      <c r="E74" s="192"/>
      <c r="F74" s="181">
        <f t="shared" si="3"/>
        <v>0</v>
      </c>
      <c r="G74" s="254" t="s">
        <v>805</v>
      </c>
      <c r="H74" s="90"/>
    </row>
    <row r="75" spans="1:8" s="55" customFormat="1" x14ac:dyDescent="0.35">
      <c r="A75" s="278">
        <f t="shared" si="2"/>
        <v>46</v>
      </c>
      <c r="B75" s="259" t="s">
        <v>891</v>
      </c>
      <c r="C75" s="51" t="s">
        <v>211</v>
      </c>
      <c r="D75" s="56">
        <v>18</v>
      </c>
      <c r="E75" s="192"/>
      <c r="F75" s="181">
        <f t="shared" si="3"/>
        <v>0</v>
      </c>
      <c r="G75" s="254" t="s">
        <v>805</v>
      </c>
    </row>
    <row r="76" spans="1:8" s="55" customFormat="1" x14ac:dyDescent="0.35">
      <c r="A76" s="278">
        <f t="shared" si="2"/>
        <v>47</v>
      </c>
      <c r="B76" s="259" t="s">
        <v>892</v>
      </c>
      <c r="C76" s="51" t="s">
        <v>836</v>
      </c>
      <c r="D76" s="275">
        <v>2</v>
      </c>
      <c r="E76" s="192"/>
      <c r="F76" s="181">
        <f t="shared" si="3"/>
        <v>0</v>
      </c>
      <c r="G76" s="254" t="s">
        <v>805</v>
      </c>
      <c r="H76" s="90"/>
    </row>
    <row r="77" spans="1:8" s="55" customFormat="1" x14ac:dyDescent="0.35">
      <c r="A77" s="278">
        <f t="shared" si="2"/>
        <v>48</v>
      </c>
      <c r="B77" s="259" t="s">
        <v>837</v>
      </c>
      <c r="C77" s="51" t="s">
        <v>211</v>
      </c>
      <c r="D77" s="56">
        <v>1</v>
      </c>
      <c r="E77" s="192"/>
      <c r="F77" s="181">
        <f t="shared" si="3"/>
        <v>0</v>
      </c>
      <c r="G77" s="254" t="s">
        <v>805</v>
      </c>
    </row>
    <row r="78" spans="1:8" s="55" customFormat="1" x14ac:dyDescent="0.35">
      <c r="A78" s="278">
        <f t="shared" si="2"/>
        <v>49</v>
      </c>
      <c r="B78" s="257" t="s">
        <v>893</v>
      </c>
      <c r="C78" s="51" t="s">
        <v>27</v>
      </c>
      <c r="D78" s="275">
        <v>10</v>
      </c>
      <c r="E78" s="192"/>
      <c r="F78" s="181">
        <f t="shared" si="3"/>
        <v>0</v>
      </c>
      <c r="G78" s="254" t="s">
        <v>805</v>
      </c>
      <c r="H78" s="90"/>
    </row>
    <row r="79" spans="1:8" s="55" customFormat="1" x14ac:dyDescent="0.35">
      <c r="A79" s="278">
        <f t="shared" si="2"/>
        <v>50</v>
      </c>
      <c r="B79" s="257" t="s">
        <v>894</v>
      </c>
      <c r="C79" s="51" t="s">
        <v>27</v>
      </c>
      <c r="D79" s="275">
        <v>10</v>
      </c>
      <c r="E79" s="192"/>
      <c r="F79" s="181">
        <f t="shared" si="3"/>
        <v>0</v>
      </c>
      <c r="G79" s="254" t="s">
        <v>805</v>
      </c>
    </row>
    <row r="80" spans="1:8" s="55" customFormat="1" x14ac:dyDescent="0.35">
      <c r="A80" s="278"/>
      <c r="B80" s="288" t="s">
        <v>895</v>
      </c>
      <c r="C80" s="51"/>
      <c r="D80" s="276"/>
      <c r="E80" s="72"/>
      <c r="F80" s="52"/>
      <c r="G80" s="254" t="s">
        <v>805</v>
      </c>
      <c r="H80" s="90"/>
    </row>
    <row r="81" spans="1:8" s="55" customFormat="1" x14ac:dyDescent="0.35">
      <c r="A81" s="278">
        <f>A79+1</f>
        <v>51</v>
      </c>
      <c r="B81" s="257" t="s">
        <v>896</v>
      </c>
      <c r="C81" s="51" t="s">
        <v>23</v>
      </c>
      <c r="D81" s="276">
        <v>10.260000000000002</v>
      </c>
      <c r="E81" s="192"/>
      <c r="F81" s="181">
        <f t="shared" si="3"/>
        <v>0</v>
      </c>
      <c r="G81" s="254" t="s">
        <v>805</v>
      </c>
    </row>
    <row r="82" spans="1:8" s="55" customFormat="1" x14ac:dyDescent="0.35">
      <c r="A82" s="49" t="s">
        <v>593</v>
      </c>
      <c r="B82" s="257" t="s">
        <v>838</v>
      </c>
      <c r="C82" s="51" t="s">
        <v>28</v>
      </c>
      <c r="D82" s="56">
        <v>18</v>
      </c>
      <c r="E82" s="192"/>
      <c r="F82" s="181">
        <f t="shared" si="3"/>
        <v>0</v>
      </c>
      <c r="G82" s="254" t="s">
        <v>804</v>
      </c>
      <c r="H82" s="90"/>
    </row>
    <row r="83" spans="1:8" s="55" customFormat="1" x14ac:dyDescent="0.35">
      <c r="A83" s="49" t="s">
        <v>594</v>
      </c>
      <c r="B83" s="257" t="s">
        <v>897</v>
      </c>
      <c r="C83" s="51" t="s">
        <v>28</v>
      </c>
      <c r="D83" s="56">
        <v>18</v>
      </c>
      <c r="E83" s="192"/>
      <c r="F83" s="181">
        <f t="shared" si="3"/>
        <v>0</v>
      </c>
      <c r="G83" s="254" t="s">
        <v>804</v>
      </c>
    </row>
    <row r="84" spans="1:8" s="55" customFormat="1" x14ac:dyDescent="0.35">
      <c r="A84" s="49" t="s">
        <v>595</v>
      </c>
      <c r="B84" s="257" t="s">
        <v>806</v>
      </c>
      <c r="C84" s="51" t="s">
        <v>28</v>
      </c>
      <c r="D84" s="56">
        <v>18</v>
      </c>
      <c r="E84" s="192"/>
      <c r="F84" s="181">
        <f t="shared" si="3"/>
        <v>0</v>
      </c>
      <c r="G84" s="254" t="s">
        <v>809</v>
      </c>
    </row>
    <row r="85" spans="1:8" s="55" customFormat="1" x14ac:dyDescent="0.35">
      <c r="A85" s="278">
        <f>A81+1</f>
        <v>52</v>
      </c>
      <c r="B85" s="257" t="s">
        <v>898</v>
      </c>
      <c r="C85" s="51" t="s">
        <v>28</v>
      </c>
      <c r="D85" s="275">
        <v>36</v>
      </c>
      <c r="E85" s="192"/>
      <c r="F85" s="181">
        <f t="shared" si="3"/>
        <v>0</v>
      </c>
      <c r="G85" s="254" t="s">
        <v>805</v>
      </c>
      <c r="H85" s="90"/>
    </row>
    <row r="86" spans="1:8" s="55" customFormat="1" x14ac:dyDescent="0.35">
      <c r="A86" s="134" t="s">
        <v>600</v>
      </c>
      <c r="B86" s="259" t="s">
        <v>899</v>
      </c>
      <c r="C86" s="51" t="s">
        <v>28</v>
      </c>
      <c r="D86" s="56">
        <v>36</v>
      </c>
      <c r="E86" s="192"/>
      <c r="F86" s="181">
        <f t="shared" si="3"/>
        <v>0</v>
      </c>
      <c r="G86" s="254" t="s">
        <v>804</v>
      </c>
    </row>
    <row r="87" spans="1:8" s="55" customFormat="1" x14ac:dyDescent="0.35">
      <c r="A87" s="279">
        <f>A85+1</f>
        <v>53</v>
      </c>
      <c r="B87" s="8" t="s">
        <v>900</v>
      </c>
      <c r="C87" s="84" t="s">
        <v>28</v>
      </c>
      <c r="D87" s="275">
        <v>18</v>
      </c>
      <c r="E87" s="192"/>
      <c r="F87" s="181">
        <f t="shared" si="3"/>
        <v>0</v>
      </c>
      <c r="G87" s="254" t="s">
        <v>805</v>
      </c>
      <c r="H87" s="90"/>
    </row>
    <row r="88" spans="1:8" s="55" customFormat="1" x14ac:dyDescent="0.35">
      <c r="A88" s="113" t="s">
        <v>606</v>
      </c>
      <c r="B88" s="8" t="s">
        <v>901</v>
      </c>
      <c r="C88" s="84" t="s">
        <v>28</v>
      </c>
      <c r="D88" s="88">
        <v>18</v>
      </c>
      <c r="E88" s="192"/>
      <c r="F88" s="181">
        <f t="shared" si="3"/>
        <v>0</v>
      </c>
      <c r="G88" s="254" t="s">
        <v>804</v>
      </c>
    </row>
    <row r="89" spans="1:8" s="55" customFormat="1" x14ac:dyDescent="0.35">
      <c r="A89" s="278">
        <f>A87+1</f>
        <v>54</v>
      </c>
      <c r="B89" s="257" t="s">
        <v>902</v>
      </c>
      <c r="C89" s="51" t="s">
        <v>28</v>
      </c>
      <c r="D89" s="275">
        <v>18</v>
      </c>
      <c r="E89" s="192"/>
      <c r="F89" s="181">
        <f t="shared" si="3"/>
        <v>0</v>
      </c>
      <c r="G89" s="254" t="s">
        <v>805</v>
      </c>
    </row>
    <row r="90" spans="1:8" s="55" customFormat="1" x14ac:dyDescent="0.35">
      <c r="A90" s="134" t="s">
        <v>608</v>
      </c>
      <c r="B90" s="257" t="s">
        <v>839</v>
      </c>
      <c r="C90" s="51" t="s">
        <v>28</v>
      </c>
      <c r="D90" s="52">
        <v>18</v>
      </c>
      <c r="E90" s="192"/>
      <c r="F90" s="181">
        <f t="shared" si="3"/>
        <v>0</v>
      </c>
      <c r="G90" s="254" t="s">
        <v>809</v>
      </c>
    </row>
    <row r="91" spans="1:8" s="55" customFormat="1" x14ac:dyDescent="0.35">
      <c r="A91" s="278">
        <f>A89+1</f>
        <v>55</v>
      </c>
      <c r="B91" s="257" t="s">
        <v>903</v>
      </c>
      <c r="C91" s="51" t="s">
        <v>28</v>
      </c>
      <c r="D91" s="275">
        <v>18</v>
      </c>
      <c r="E91" s="192"/>
      <c r="F91" s="181">
        <f t="shared" si="3"/>
        <v>0</v>
      </c>
      <c r="G91" s="254" t="s">
        <v>805</v>
      </c>
      <c r="H91" s="90"/>
    </row>
    <row r="92" spans="1:8" s="55" customFormat="1" x14ac:dyDescent="0.35">
      <c r="A92" s="134" t="s">
        <v>363</v>
      </c>
      <c r="B92" s="257" t="s">
        <v>904</v>
      </c>
      <c r="C92" s="51" t="s">
        <v>28</v>
      </c>
      <c r="D92" s="56">
        <v>18</v>
      </c>
      <c r="E92" s="192"/>
      <c r="F92" s="181">
        <f t="shared" si="3"/>
        <v>0</v>
      </c>
      <c r="G92" s="254" t="s">
        <v>809</v>
      </c>
      <c r="H92" s="90"/>
    </row>
    <row r="93" spans="1:8" s="55" customFormat="1" x14ac:dyDescent="0.35">
      <c r="A93" s="134" t="s">
        <v>840</v>
      </c>
      <c r="B93" s="289" t="s">
        <v>905</v>
      </c>
      <c r="C93" s="51" t="s">
        <v>28</v>
      </c>
      <c r="D93" s="71">
        <v>36</v>
      </c>
      <c r="E93" s="192"/>
      <c r="F93" s="181">
        <f t="shared" si="3"/>
        <v>0</v>
      </c>
      <c r="G93" s="254" t="s">
        <v>804</v>
      </c>
      <c r="H93" s="90"/>
    </row>
    <row r="94" spans="1:8" s="55" customFormat="1" x14ac:dyDescent="0.35">
      <c r="A94" s="278">
        <f>A91+1</f>
        <v>56</v>
      </c>
      <c r="B94" s="257" t="s">
        <v>906</v>
      </c>
      <c r="C94" s="51" t="s">
        <v>28</v>
      </c>
      <c r="D94" s="275">
        <v>18</v>
      </c>
      <c r="E94" s="192"/>
      <c r="F94" s="181">
        <f t="shared" si="3"/>
        <v>0</v>
      </c>
      <c r="G94" s="254" t="s">
        <v>805</v>
      </c>
      <c r="H94" s="90"/>
    </row>
    <row r="95" spans="1:8" s="55" customFormat="1" x14ac:dyDescent="0.35">
      <c r="A95" s="134" t="s">
        <v>366</v>
      </c>
      <c r="B95" s="257" t="s">
        <v>841</v>
      </c>
      <c r="C95" s="51" t="s">
        <v>28</v>
      </c>
      <c r="D95" s="56">
        <v>18</v>
      </c>
      <c r="E95" s="192"/>
      <c r="F95" s="181">
        <f t="shared" si="3"/>
        <v>0</v>
      </c>
      <c r="G95" s="254" t="s">
        <v>804</v>
      </c>
      <c r="H95" s="90"/>
    </row>
    <row r="96" spans="1:8" s="55" customFormat="1" x14ac:dyDescent="0.35">
      <c r="A96" s="279">
        <f>A94+1</f>
        <v>57</v>
      </c>
      <c r="B96" s="8" t="s">
        <v>842</v>
      </c>
      <c r="C96" s="84" t="s">
        <v>28</v>
      </c>
      <c r="D96" s="275">
        <v>36</v>
      </c>
      <c r="E96" s="192"/>
      <c r="F96" s="181">
        <f t="shared" si="3"/>
        <v>0</v>
      </c>
      <c r="G96" s="254" t="s">
        <v>805</v>
      </c>
      <c r="H96" s="90"/>
    </row>
    <row r="97" spans="1:8" s="55" customFormat="1" x14ac:dyDescent="0.35">
      <c r="A97" s="279">
        <f>A96+1</f>
        <v>58</v>
      </c>
      <c r="B97" s="8" t="s">
        <v>907</v>
      </c>
      <c r="C97" s="84" t="s">
        <v>69</v>
      </c>
      <c r="D97" s="85">
        <v>3.2549999999999999</v>
      </c>
      <c r="E97" s="192"/>
      <c r="F97" s="181">
        <f t="shared" si="3"/>
        <v>0</v>
      </c>
      <c r="G97" s="254" t="s">
        <v>805</v>
      </c>
    </row>
    <row r="98" spans="1:8" s="55" customFormat="1" x14ac:dyDescent="0.35">
      <c r="A98" s="281">
        <f>A97+1</f>
        <v>59</v>
      </c>
      <c r="B98" s="257" t="s">
        <v>908</v>
      </c>
      <c r="C98" s="51" t="s">
        <v>28</v>
      </c>
      <c r="D98" s="56">
        <v>72</v>
      </c>
      <c r="E98" s="192"/>
      <c r="F98" s="181">
        <f t="shared" si="3"/>
        <v>0</v>
      </c>
      <c r="G98" s="254" t="s">
        <v>805</v>
      </c>
      <c r="H98" s="90"/>
    </row>
    <row r="99" spans="1:8" s="55" customFormat="1" ht="16.5" thickBot="1" x14ac:dyDescent="0.4">
      <c r="A99" s="43" t="s">
        <v>615</v>
      </c>
      <c r="B99" s="257" t="s">
        <v>843</v>
      </c>
      <c r="C99" s="51" t="s">
        <v>28</v>
      </c>
      <c r="D99" s="56">
        <v>72</v>
      </c>
      <c r="E99" s="192"/>
      <c r="F99" s="181">
        <f t="shared" si="3"/>
        <v>0</v>
      </c>
      <c r="G99" s="254" t="s">
        <v>809</v>
      </c>
      <c r="H99" s="90"/>
    </row>
    <row r="100" spans="1:8" ht="16.5" thickBot="1" x14ac:dyDescent="0.4">
      <c r="A100" s="215"/>
      <c r="B100" s="260" t="s">
        <v>30</v>
      </c>
      <c r="C100" s="218"/>
      <c r="D100" s="270"/>
      <c r="E100" s="270"/>
      <c r="F100" s="221">
        <f>SUM(F7:F99)</f>
        <v>0</v>
      </c>
    </row>
    <row r="101" spans="1:8" ht="16.5" thickBot="1" x14ac:dyDescent="0.4">
      <c r="A101" s="231"/>
      <c r="B101" s="261" t="s">
        <v>807</v>
      </c>
      <c r="C101" s="226"/>
      <c r="D101" s="271"/>
      <c r="E101" s="271"/>
      <c r="F101" s="272">
        <f>F100*C101</f>
        <v>0</v>
      </c>
    </row>
    <row r="102" spans="1:8" ht="16.5" thickBot="1" x14ac:dyDescent="0.4">
      <c r="A102" s="224"/>
      <c r="B102" s="262" t="s">
        <v>32</v>
      </c>
      <c r="C102" s="227"/>
      <c r="D102" s="273"/>
      <c r="E102" s="273"/>
      <c r="F102" s="221">
        <f>SUM(F100:F101)</f>
        <v>0</v>
      </c>
    </row>
    <row r="103" spans="1:8" ht="16.5" thickBot="1" x14ac:dyDescent="0.4">
      <c r="A103" s="231"/>
      <c r="B103" s="261" t="s">
        <v>34</v>
      </c>
      <c r="C103" s="226"/>
      <c r="D103" s="271"/>
      <c r="E103" s="271"/>
      <c r="F103" s="272">
        <f>F102*C103</f>
        <v>0</v>
      </c>
    </row>
    <row r="104" spans="1:8" ht="16.5" thickBot="1" x14ac:dyDescent="0.4">
      <c r="A104" s="224"/>
      <c r="B104" s="262" t="s">
        <v>32</v>
      </c>
      <c r="C104" s="227"/>
      <c r="D104" s="273"/>
      <c r="E104" s="273"/>
      <c r="F104" s="221">
        <f>SUM(F102:F103)</f>
        <v>0</v>
      </c>
    </row>
    <row r="105" spans="1:8" ht="16.5" thickBot="1" x14ac:dyDescent="0.4">
      <c r="A105" s="224"/>
      <c r="B105" s="263" t="s">
        <v>808</v>
      </c>
      <c r="C105" s="251"/>
      <c r="D105" s="273"/>
      <c r="E105" s="273"/>
      <c r="F105" s="274">
        <f>F104*C105</f>
        <v>0</v>
      </c>
    </row>
    <row r="106" spans="1:8" ht="16.5" thickBot="1" x14ac:dyDescent="0.4">
      <c r="A106" s="231"/>
      <c r="B106" s="264" t="s">
        <v>32</v>
      </c>
      <c r="C106" s="234"/>
      <c r="D106" s="271"/>
      <c r="E106" s="271"/>
      <c r="F106" s="271">
        <f>SUM(F104:F105)</f>
        <v>0</v>
      </c>
    </row>
    <row r="107" spans="1:8" ht="15" customHeight="1" x14ac:dyDescent="0.35">
      <c r="B107" s="24" t="s">
        <v>909</v>
      </c>
      <c r="F107" s="277">
        <v>0</v>
      </c>
    </row>
    <row r="108" spans="1:8" ht="5.25" customHeight="1" x14ac:dyDescent="0.35"/>
  </sheetData>
  <autoFilter ref="A6:G107"/>
  <mergeCells count="6">
    <mergeCell ref="F4:F5"/>
    <mergeCell ref="A4:A5"/>
    <mergeCell ref="B4:B5"/>
    <mergeCell ref="C4:C5"/>
    <mergeCell ref="D4:D5"/>
    <mergeCell ref="E4:E5"/>
  </mergeCells>
  <conditionalFormatting sqref="D74 D76 D69:D70 D49:D50 D46:D47 D15">
    <cfRule type="cellIs" dxfId="4" priority="5" stopIfTrue="1" operator="equal">
      <formula>8223.307275</formula>
    </cfRule>
  </conditionalFormatting>
  <conditionalFormatting sqref="B74:D74 B76:D76 B70:D70 B49:B50 B46:B47 D15 B69 D69">
    <cfRule type="cellIs" dxfId="3" priority="4" stopIfTrue="1" operator="equal">
      <formula>0</formula>
    </cfRule>
  </conditionalFormatting>
  <conditionalFormatting sqref="B12:D12 B11 D11">
    <cfRule type="cellIs" dxfId="2" priority="2" stopIfTrue="1" operator="equal">
      <formula>0</formula>
    </cfRule>
  </conditionalFormatting>
  <conditionalFormatting sqref="D11:D12">
    <cfRule type="cellIs" dxfId="1" priority="1" stopIfTrue="1" operator="equal">
      <formula>8223.307275</formula>
    </cfRule>
  </conditionalFormatting>
  <conditionalFormatting sqref="B10">
    <cfRule type="cellIs" dxfId="0" priority="3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2023-04-07T13:27:29Z</dcterms:modified>
</cp:coreProperties>
</file>