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740" windowHeight="11760" tabRatio="722" firstSheet="1" activeTab="1"/>
  </bookViews>
  <sheets>
    <sheet name="N1-1 რესურსული ხარჯთაღრიცხვა" sheetId="7" state="hidden" r:id="rId1"/>
    <sheet name="N1_1 კრებსითი სატენდერო" sheetId="13" r:id="rId2"/>
  </sheets>
  <externalReferences>
    <externalReference r:id="rId3"/>
  </externalReferences>
  <definedNames>
    <definedName name="_xlnm._FilterDatabase" localSheetId="1" hidden="1">'N1_1 კრებსითი სატენდერო'!$A$6:$G$118</definedName>
    <definedName name="_xlnm._FilterDatabase" localSheetId="0" hidden="1">'N1-1 რესურსული ხარჯთაღრიცხვა'!$A$7:$M$954</definedName>
    <definedName name="_xlnm.Print_Area" localSheetId="1">'N1_1 კრებსითი სატენდერო'!$A$1:$F$119</definedName>
    <definedName name="_xlnm.Print_Area" localSheetId="0">'N1-1 რესურსული ხარჯთაღრიცხვა'!$A$1:$M$957</definedName>
    <definedName name="_xlnm.Print_Titles" localSheetId="1">'N1_1 კრებსითი სატენდერო'!$6:$6</definedName>
    <definedName name="_xlnm.Print_Titles" localSheetId="0">'N1-1 რესურსული ხარჯთაღრიცხვა'!$7:$7</definedName>
    <definedName name="Project_Description">'[1]NPV_IRR Calc'!$L$5:$U$10</definedName>
    <definedName name="Project_Title">'[1]NPV_IRR Calc'!$L$3:$U$3</definedName>
    <definedName name="rate">'[1]IDC Calc'!$Q$24</definedName>
    <definedName name="term">'[1]IDC Calc'!$C$16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0" i="13" l="1"/>
  <c r="F109" i="13"/>
  <c r="F108" i="13"/>
  <c r="F107" i="13"/>
  <c r="F106" i="13"/>
  <c r="F105" i="13"/>
  <c r="F104" i="13"/>
  <c r="F103" i="13"/>
  <c r="F102" i="13"/>
  <c r="F101" i="13"/>
  <c r="F100" i="13"/>
  <c r="F99" i="13"/>
  <c r="F98" i="13"/>
  <c r="F97" i="13"/>
  <c r="F96" i="13"/>
  <c r="F95" i="13"/>
  <c r="F94" i="13"/>
  <c r="F93" i="13"/>
  <c r="F92" i="13"/>
  <c r="F91" i="13"/>
  <c r="A91" i="13"/>
  <c r="A93" i="13" s="1"/>
  <c r="A94" i="13" s="1"/>
  <c r="A95" i="13" s="1"/>
  <c r="A98" i="13" s="1"/>
  <c r="A100" i="13" s="1"/>
  <c r="A101" i="13" s="1"/>
  <c r="A102" i="13" s="1"/>
  <c r="A103" i="13" s="1"/>
  <c r="A104" i="13" s="1"/>
  <c r="A105" i="13" s="1"/>
  <c r="A107" i="13" s="1"/>
  <c r="A109" i="13" s="1"/>
  <c r="F90" i="13"/>
  <c r="F89" i="13"/>
  <c r="F88" i="13"/>
  <c r="F87" i="13"/>
  <c r="F86" i="13"/>
  <c r="F85" i="13"/>
  <c r="F84" i="13"/>
  <c r="F82" i="13"/>
  <c r="F81" i="13"/>
  <c r="F80" i="13"/>
  <c r="F79" i="13"/>
  <c r="F78" i="13"/>
  <c r="F77" i="13"/>
  <c r="F76" i="13"/>
  <c r="F75" i="13"/>
  <c r="F74" i="13"/>
  <c r="F73" i="13"/>
  <c r="F72" i="13"/>
  <c r="F71" i="13"/>
  <c r="F70" i="13"/>
  <c r="F69" i="13"/>
  <c r="F68" i="13"/>
  <c r="F67" i="13"/>
  <c r="F66" i="13"/>
  <c r="F65" i="13"/>
  <c r="F64" i="13"/>
  <c r="F62" i="13"/>
  <c r="F61" i="13"/>
  <c r="F60" i="13"/>
  <c r="F59" i="13"/>
  <c r="F58" i="13"/>
  <c r="F57" i="13"/>
  <c r="F56" i="13"/>
  <c r="F55" i="13"/>
  <c r="F54" i="13"/>
  <c r="F53" i="13"/>
  <c r="F52" i="13"/>
  <c r="F51" i="13"/>
  <c r="F50" i="13"/>
  <c r="F49" i="13"/>
  <c r="F48" i="13"/>
  <c r="F47" i="13"/>
  <c r="F46" i="13"/>
  <c r="F45" i="13"/>
  <c r="F44" i="13"/>
  <c r="F43" i="13"/>
  <c r="F42" i="13"/>
  <c r="F41" i="13"/>
  <c r="F40" i="13"/>
  <c r="F39" i="13"/>
  <c r="F38" i="13"/>
  <c r="F37" i="13"/>
  <c r="F36" i="13"/>
  <c r="F35" i="13"/>
  <c r="F34" i="13"/>
  <c r="F33" i="13"/>
  <c r="F32" i="13"/>
  <c r="F31" i="13"/>
  <c r="F30" i="13"/>
  <c r="F29" i="13"/>
  <c r="F28" i="13"/>
  <c r="F27" i="13"/>
  <c r="F26" i="13"/>
  <c r="F25" i="13"/>
  <c r="F24" i="13"/>
  <c r="F23" i="13"/>
  <c r="F22" i="13"/>
  <c r="F21" i="13"/>
  <c r="F20" i="13"/>
  <c r="F19" i="13"/>
  <c r="F18" i="13"/>
  <c r="F17" i="13"/>
  <c r="F16" i="13"/>
  <c r="F15" i="13"/>
  <c r="F14" i="13"/>
  <c r="F13" i="13"/>
  <c r="F12" i="13"/>
  <c r="F11" i="13"/>
  <c r="F10" i="13"/>
  <c r="F9" i="13"/>
  <c r="F8" i="13"/>
  <c r="A8" i="13"/>
  <c r="A9" i="13" s="1"/>
  <c r="A10" i="13" s="1"/>
  <c r="A11" i="13" s="1"/>
  <c r="A12" i="13" s="1"/>
  <c r="A13" i="13" s="1"/>
  <c r="A14" i="13" s="1"/>
  <c r="A16" i="13" s="1"/>
  <c r="A17" i="13" s="1"/>
  <c r="A18" i="13" s="1"/>
  <c r="A20" i="13" s="1"/>
  <c r="A21" i="13" s="1"/>
  <c r="A22" i="13" s="1"/>
  <c r="A23" i="13" s="1"/>
  <c r="A25" i="13" s="1"/>
  <c r="A26" i="13" s="1"/>
  <c r="A27" i="13" s="1"/>
  <c r="A28" i="13" s="1"/>
  <c r="A30" i="13" s="1"/>
  <c r="A32" i="13" s="1"/>
  <c r="A34" i="13" s="1"/>
  <c r="A36" i="13" s="1"/>
  <c r="A39" i="13" s="1"/>
  <c r="A41" i="13" s="1"/>
  <c r="A43" i="13" s="1"/>
  <c r="A44" i="13" s="1"/>
  <c r="A45" i="13" s="1"/>
  <c r="A46" i="13" s="1"/>
  <c r="A48" i="13" s="1"/>
  <c r="A50" i="13" s="1"/>
  <c r="A52" i="13" s="1"/>
  <c r="A53" i="13" s="1"/>
  <c r="A54" i="13" s="1"/>
  <c r="A55" i="13" s="1"/>
  <c r="A56" i="13" s="1"/>
  <c r="A57" i="13" s="1"/>
  <c r="A58" i="13" s="1"/>
  <c r="A59" i="13" s="1"/>
  <c r="A60" i="13" s="1"/>
  <c r="A61" i="13" s="1"/>
  <c r="A62" i="13" s="1"/>
  <c r="A64" i="13" s="1"/>
  <c r="A68" i="13" s="1"/>
  <c r="A70" i="13" s="1"/>
  <c r="A72" i="13" s="1"/>
  <c r="A74" i="13" s="1"/>
  <c r="A77" i="13" s="1"/>
  <c r="A78" i="13" s="1"/>
  <c r="A79" i="13" s="1"/>
  <c r="A81" i="13" s="1"/>
  <c r="A84" i="13" s="1"/>
  <c r="A86" i="13" s="1"/>
  <c r="A87" i="13" s="1"/>
  <c r="A88" i="13" s="1"/>
  <c r="F7" i="13"/>
  <c r="F111" i="13" l="1"/>
  <c r="F112" i="13" l="1"/>
  <c r="F113" i="13" s="1"/>
  <c r="F114" i="13" l="1"/>
  <c r="F115" i="13" s="1"/>
  <c r="F116" i="13" l="1"/>
  <c r="F117" i="13"/>
  <c r="M960" i="7" l="1"/>
  <c r="M959" i="7"/>
  <c r="M958" i="7"/>
  <c r="M957" i="7"/>
  <c r="M956" i="7"/>
  <c r="M955" i="7"/>
  <c r="M72" i="7" l="1"/>
  <c r="M71" i="7"/>
  <c r="M73" i="7"/>
  <c r="M74" i="7"/>
  <c r="M70" i="7"/>
  <c r="M57" i="7" l="1"/>
  <c r="M42" i="7"/>
  <c r="M29" i="7"/>
  <c r="M941" i="7" l="1"/>
  <c r="M935" i="7"/>
  <c r="M929" i="7"/>
  <c r="M927" i="7"/>
  <c r="M925" i="7"/>
  <c r="M922" i="7"/>
  <c r="M919" i="7"/>
  <c r="M918" i="7"/>
  <c r="M916" i="7"/>
  <c r="M913" i="7"/>
  <c r="M912" i="7"/>
  <c r="M910" i="7"/>
  <c r="M909" i="7"/>
  <c r="M907" i="7"/>
  <c r="M906" i="7"/>
  <c r="M904" i="7"/>
  <c r="M901" i="7"/>
  <c r="M900" i="7"/>
  <c r="M898" i="7"/>
  <c r="M894" i="7"/>
  <c r="M893" i="7"/>
  <c r="M891" i="7"/>
  <c r="M888" i="7"/>
  <c r="M887" i="7"/>
  <c r="M876" i="7"/>
  <c r="M875" i="7"/>
  <c r="M873" i="7"/>
  <c r="M872" i="7"/>
  <c r="M867" i="7"/>
  <c r="M866" i="7"/>
  <c r="M865" i="7"/>
  <c r="M864" i="7"/>
  <c r="M870" i="7"/>
  <c r="M859" i="7"/>
  <c r="M856" i="7"/>
  <c r="M855" i="7"/>
  <c r="M858" i="7" l="1"/>
  <c r="M939" i="7"/>
  <c r="M940" i="7"/>
  <c r="M896" i="7"/>
  <c r="M903" i="7"/>
  <c r="M921" i="7"/>
  <c r="M943" i="7"/>
  <c r="M945" i="7"/>
  <c r="M937" i="7"/>
  <c r="M928" i="7"/>
  <c r="M885" i="7"/>
  <c r="M915" i="7"/>
  <c r="M924" i="7"/>
  <c r="M862" i="7"/>
  <c r="M946" i="7"/>
  <c r="M880" i="7"/>
  <c r="M890" i="7"/>
  <c r="M897" i="7"/>
  <c r="M947" i="7"/>
  <c r="M861" i="7"/>
  <c r="M878" i="7"/>
  <c r="M882" i="7"/>
  <c r="M884" i="7"/>
  <c r="M931" i="7"/>
  <c r="M933" i="7"/>
  <c r="M934" i="7"/>
  <c r="M868" i="7" l="1"/>
  <c r="M869" i="7"/>
  <c r="M830" i="7"/>
  <c r="M828" i="7"/>
  <c r="M827" i="7"/>
  <c r="M835" i="7"/>
  <c r="M833" i="7"/>
  <c r="M832" i="7"/>
  <c r="M818" i="7" l="1"/>
  <c r="M803" i="7"/>
  <c r="M825" i="7"/>
  <c r="M819" i="7"/>
  <c r="M800" i="7"/>
  <c r="M797" i="7"/>
  <c r="M796" i="7"/>
  <c r="M799" i="7"/>
  <c r="M765" i="7"/>
  <c r="M756" i="7"/>
  <c r="M755" i="7"/>
  <c r="M753" i="7"/>
  <c r="M750" i="7"/>
  <c r="M749" i="7"/>
  <c r="M735" i="7"/>
  <c r="M734" i="7"/>
  <c r="M732" i="7"/>
  <c r="M731" i="7"/>
  <c r="M688" i="7"/>
  <c r="M671" i="7"/>
  <c r="M669" i="7"/>
  <c r="M680" i="7"/>
  <c r="M678" i="7"/>
  <c r="M674" i="7"/>
  <c r="M668" i="7"/>
  <c r="M657" i="7"/>
  <c r="M656" i="7"/>
  <c r="M655" i="7"/>
  <c r="M653" i="7"/>
  <c r="M650" i="7"/>
  <c r="M649" i="7"/>
  <c r="M651" i="7"/>
  <c r="M645" i="7"/>
  <c r="M644" i="7"/>
  <c r="M642" i="7"/>
  <c r="M641" i="7"/>
  <c r="M639" i="7"/>
  <c r="M638" i="7"/>
  <c r="M636" i="7"/>
  <c r="M635" i="7"/>
  <c r="M549" i="7"/>
  <c r="M548" i="7"/>
  <c r="M546" i="7"/>
  <c r="M545" i="7"/>
  <c r="M525" i="7"/>
  <c r="M522" i="7"/>
  <c r="M521" i="7"/>
  <c r="M567" i="7"/>
  <c r="M564" i="7"/>
  <c r="M563" i="7"/>
  <c r="M561" i="7"/>
  <c r="M558" i="7"/>
  <c r="M557" i="7"/>
  <c r="M555" i="7"/>
  <c r="M552" i="7"/>
  <c r="M551" i="7"/>
  <c r="M543" i="7"/>
  <c r="M540" i="7"/>
  <c r="M539" i="7"/>
  <c r="M537" i="7"/>
  <c r="M534" i="7"/>
  <c r="M533" i="7"/>
  <c r="M531" i="7"/>
  <c r="M528" i="7"/>
  <c r="M527" i="7"/>
  <c r="M519" i="7"/>
  <c r="M516" i="7"/>
  <c r="M515" i="7"/>
  <c r="M512" i="7"/>
  <c r="M506" i="7"/>
  <c r="M513" i="7"/>
  <c r="M507" i="7"/>
  <c r="M501" i="7"/>
  <c r="M500" i="7"/>
  <c r="M813" i="7" l="1"/>
  <c r="M817" i="7"/>
  <c r="M816" i="7"/>
  <c r="M821" i="7"/>
  <c r="M815" i="7"/>
  <c r="M820" i="7"/>
  <c r="M773" i="7"/>
  <c r="M806" i="7"/>
  <c r="M804" i="7"/>
  <c r="M823" i="7"/>
  <c r="M822" i="7"/>
  <c r="M807" i="7"/>
  <c r="M809" i="7"/>
  <c r="M810" i="7"/>
  <c r="M812" i="7"/>
  <c r="M768" i="7"/>
  <c r="M769" i="7"/>
  <c r="M760" i="7"/>
  <c r="M770" i="7"/>
  <c r="M766" i="7"/>
  <c r="M752" i="7"/>
  <c r="M763" i="7"/>
  <c r="M772" i="7"/>
  <c r="M762" i="7"/>
  <c r="M774" i="7"/>
  <c r="M675" i="7"/>
  <c r="M677" i="7"/>
  <c r="M663" i="7"/>
  <c r="M666" i="7"/>
  <c r="M681" i="7"/>
  <c r="M665" i="7"/>
  <c r="M672" i="7"/>
  <c r="M518" i="7"/>
  <c r="M661" i="7"/>
  <c r="M662" i="7"/>
  <c r="M659" i="7"/>
  <c r="M647" i="7"/>
  <c r="M524" i="7"/>
  <c r="M566" i="7"/>
  <c r="M560" i="7"/>
  <c r="M554" i="7"/>
  <c r="M542" i="7"/>
  <c r="M536" i="7"/>
  <c r="M530" i="7"/>
  <c r="M504" i="7"/>
  <c r="M503" i="7"/>
  <c r="M498" i="7"/>
  <c r="M497" i="7"/>
  <c r="M510" i="7"/>
  <c r="M509" i="7"/>
  <c r="M412" i="7"/>
  <c r="M409" i="7"/>
  <c r="M408" i="7"/>
  <c r="M758" i="7" l="1"/>
  <c r="M759" i="7"/>
  <c r="M411" i="7"/>
  <c r="M268" i="7"/>
  <c r="M267" i="7"/>
  <c r="M265" i="7"/>
  <c r="M264" i="7"/>
  <c r="M263" i="7"/>
  <c r="M261" i="7"/>
  <c r="M260" i="7"/>
  <c r="M245" i="7" l="1"/>
  <c r="M248" i="7"/>
  <c r="M247" i="7"/>
  <c r="M246" i="7"/>
  <c r="M251" i="7" l="1"/>
  <c r="M243" i="7"/>
  <c r="M242" i="7"/>
  <c r="M249" i="7" l="1"/>
  <c r="M250" i="7"/>
  <c r="M447" i="7" l="1"/>
  <c r="M445" i="7"/>
  <c r="M444" i="7"/>
  <c r="M257" i="7"/>
  <c r="M256" i="7"/>
  <c r="M253" i="7"/>
  <c r="M236" i="7"/>
  <c r="M235" i="7"/>
  <c r="M234" i="7"/>
  <c r="M232" i="7"/>
  <c r="M231" i="7"/>
  <c r="M122" i="7"/>
  <c r="M119" i="7"/>
  <c r="M118" i="7"/>
  <c r="M254" i="7" l="1"/>
  <c r="M258" i="7"/>
  <c r="M237" i="7"/>
  <c r="M240" i="7"/>
  <c r="M121" i="7"/>
  <c r="M124" i="7"/>
  <c r="M131" i="7"/>
  <c r="M128" i="7"/>
  <c r="M130" i="7"/>
  <c r="M126" i="7"/>
  <c r="M238" i="7" l="1"/>
  <c r="M239" i="7"/>
  <c r="M115" i="7" l="1"/>
  <c r="M116" i="7"/>
  <c r="M113" i="7"/>
  <c r="M112" i="7"/>
  <c r="M103" i="7"/>
  <c r="M98" i="7"/>
  <c r="M97" i="7"/>
  <c r="M100" i="7" l="1"/>
  <c r="M110" i="7"/>
  <c r="M105" i="7"/>
  <c r="M109" i="7"/>
  <c r="M101" i="7"/>
  <c r="M107" i="7"/>
  <c r="M95" i="7" l="1"/>
  <c r="M94" i="7"/>
  <c r="M92" i="7"/>
  <c r="M91" i="7"/>
  <c r="M84" i="7"/>
  <c r="M83" i="7"/>
  <c r="M89" i="7"/>
  <c r="M88" i="7"/>
  <c r="M87" i="7"/>
  <c r="M86" i="7"/>
  <c r="M79" i="7"/>
  <c r="M76" i="7"/>
  <c r="M68" i="7"/>
  <c r="M67" i="7"/>
  <c r="M66" i="7"/>
  <c r="M64" i="7"/>
  <c r="M63" i="7"/>
  <c r="M81" i="7" l="1"/>
  <c r="M82" i="7"/>
  <c r="M78" i="7"/>
  <c r="M55" i="7"/>
  <c r="M54" i="7"/>
  <c r="M59" i="7"/>
  <c r="M47" i="7"/>
  <c r="M46" i="7"/>
  <c r="M51" i="7" l="1"/>
  <c r="M50" i="7"/>
  <c r="M52" i="7"/>
  <c r="M49" i="7"/>
  <c r="M39" i="7" l="1"/>
  <c r="M36" i="7"/>
  <c r="M35" i="7"/>
  <c r="M34" i="7"/>
  <c r="M33" i="7"/>
  <c r="M44" i="7" l="1"/>
  <c r="M40" i="7"/>
  <c r="M38" i="7"/>
  <c r="M27" i="7" l="1"/>
  <c r="M25" i="7"/>
  <c r="M24" i="7"/>
  <c r="M23" i="7"/>
  <c r="M22" i="7"/>
  <c r="M17" i="7"/>
  <c r="M16" i="7"/>
  <c r="M15" i="7"/>
  <c r="M14" i="7"/>
  <c r="M11" i="7"/>
  <c r="M19" i="7" l="1"/>
  <c r="M12" i="7"/>
  <c r="M9" i="7"/>
  <c r="M10" i="7"/>
  <c r="M31" i="7"/>
  <c r="M61" i="7"/>
  <c r="M20" i="7"/>
  <c r="M778" i="7" l="1"/>
  <c r="M777" i="7"/>
  <c r="M776" i="7"/>
  <c r="M406" i="7"/>
  <c r="M403" i="7"/>
  <c r="M402" i="7"/>
  <c r="M405" i="7" l="1"/>
  <c r="M204" i="7"/>
  <c r="M203" i="7"/>
  <c r="M201" i="7"/>
  <c r="M200" i="7"/>
  <c r="M213" i="7" l="1"/>
  <c r="M208" i="7"/>
  <c r="M206" i="7"/>
  <c r="M212" i="7"/>
  <c r="M210" i="7"/>
  <c r="M845" i="7" l="1"/>
  <c r="M844" i="7"/>
  <c r="M842" i="7"/>
  <c r="M841" i="7"/>
  <c r="M839" i="7"/>
  <c r="M838" i="7"/>
  <c r="M848" i="7" l="1"/>
  <c r="M847" i="7"/>
  <c r="M851" i="7"/>
  <c r="M850" i="7"/>
  <c r="M852" i="7" l="1"/>
  <c r="M585" i="7"/>
  <c r="M582" i="7"/>
  <c r="M581" i="7"/>
  <c r="M579" i="7"/>
  <c r="M576" i="7"/>
  <c r="M575" i="7"/>
  <c r="M591" i="7"/>
  <c r="M588" i="7"/>
  <c r="M587" i="7"/>
  <c r="M573" i="7"/>
  <c r="M570" i="7"/>
  <c r="M569" i="7"/>
  <c r="M590" i="7" l="1"/>
  <c r="M572" i="7"/>
  <c r="M578" i="7"/>
  <c r="M584" i="7"/>
  <c r="M794" i="7" l="1"/>
  <c r="M793" i="7"/>
  <c r="M792" i="7"/>
  <c r="M790" i="7"/>
  <c r="M789" i="7"/>
  <c r="M788" i="7"/>
  <c r="M786" i="7"/>
  <c r="M785" i="7"/>
  <c r="M784" i="7"/>
  <c r="M782" i="7"/>
  <c r="M781" i="7" l="1"/>
  <c r="M780" i="7"/>
  <c r="M630" i="7"/>
  <c r="M624" i="7"/>
  <c r="M617" i="7"/>
  <c r="M611" i="7"/>
  <c r="M612" i="7"/>
  <c r="M600" i="7"/>
  <c r="M629" i="7"/>
  <c r="M623" i="7"/>
  <c r="M606" i="7"/>
  <c r="M605" i="7"/>
  <c r="M599" i="7"/>
  <c r="M594" i="7"/>
  <c r="M593" i="7"/>
  <c r="M620" i="7" l="1"/>
  <c r="M597" i="7"/>
  <c r="M609" i="7"/>
  <c r="M633" i="7"/>
  <c r="M627" i="7"/>
  <c r="M615" i="7"/>
  <c r="M614" i="7"/>
  <c r="M596" i="7"/>
  <c r="M621" i="7"/>
  <c r="M603" i="7"/>
  <c r="M618" i="7"/>
  <c r="M626" i="7"/>
  <c r="M632" i="7"/>
  <c r="M602" i="7"/>
  <c r="M608" i="7"/>
  <c r="M747" i="7"/>
  <c r="M744" i="7"/>
  <c r="M743" i="7"/>
  <c r="M741" i="7"/>
  <c r="M740" i="7"/>
  <c r="M738" i="7"/>
  <c r="M737" i="7"/>
  <c r="M729" i="7"/>
  <c r="M727" i="7"/>
  <c r="M726" i="7"/>
  <c r="M724" i="7"/>
  <c r="M723" i="7"/>
  <c r="M721" i="7"/>
  <c r="M720" i="7"/>
  <c r="M718" i="7"/>
  <c r="M717" i="7"/>
  <c r="M715" i="7"/>
  <c r="M714" i="7"/>
  <c r="M711" i="7"/>
  <c r="M712" i="7"/>
  <c r="M709" i="7"/>
  <c r="M708" i="7"/>
  <c r="M706" i="7"/>
  <c r="M705" i="7"/>
  <c r="M703" i="7"/>
  <c r="M702" i="7"/>
  <c r="M700" i="7"/>
  <c r="M699" i="7"/>
  <c r="M697" i="7"/>
  <c r="M696" i="7"/>
  <c r="M694" i="7"/>
  <c r="M691" i="7"/>
  <c r="M690" i="7"/>
  <c r="M746" i="7" l="1"/>
  <c r="M693" i="7"/>
  <c r="M495" i="7" l="1"/>
  <c r="M492" i="7"/>
  <c r="M491" i="7"/>
  <c r="M494" i="7" l="1"/>
  <c r="M488" i="7"/>
  <c r="M489" i="7"/>
  <c r="M483" i="7"/>
  <c r="M482" i="7"/>
  <c r="M477" i="7"/>
  <c r="M474" i="7"/>
  <c r="M473" i="7"/>
  <c r="M471" i="7"/>
  <c r="M468" i="7"/>
  <c r="M467" i="7"/>
  <c r="M465" i="7"/>
  <c r="M462" i="7"/>
  <c r="M461" i="7"/>
  <c r="M459" i="7"/>
  <c r="M456" i="7"/>
  <c r="M455" i="7"/>
  <c r="M453" i="7"/>
  <c r="M450" i="7"/>
  <c r="M449" i="7"/>
  <c r="M479" i="7" l="1"/>
  <c r="M485" i="7"/>
  <c r="M486" i="7"/>
  <c r="M480" i="7"/>
  <c r="M476" i="7"/>
  <c r="M470" i="7"/>
  <c r="M464" i="7"/>
  <c r="M458" i="7"/>
  <c r="M452" i="7"/>
  <c r="M343" i="7" l="1"/>
  <c r="M441" i="7"/>
  <c r="M439" i="7"/>
  <c r="M433" i="7"/>
  <c r="M435" i="7"/>
  <c r="M429" i="7"/>
  <c r="M427" i="7"/>
  <c r="M423" i="7"/>
  <c r="M421" i="7"/>
  <c r="M417" i="7"/>
  <c r="M414" i="7"/>
  <c r="M438" i="7" l="1"/>
  <c r="M420" i="7"/>
  <c r="M442" i="7"/>
  <c r="M432" i="7"/>
  <c r="M436" i="7"/>
  <c r="M426" i="7"/>
  <c r="M430" i="7"/>
  <c r="M424" i="7"/>
  <c r="M415" i="7"/>
  <c r="M418" i="7"/>
  <c r="M400" i="7"/>
  <c r="M397" i="7"/>
  <c r="M396" i="7"/>
  <c r="M394" i="7"/>
  <c r="M391" i="7"/>
  <c r="M390" i="7"/>
  <c r="M388" i="7"/>
  <c r="M385" i="7"/>
  <c r="M384" i="7"/>
  <c r="M382" i="7"/>
  <c r="M379" i="7"/>
  <c r="M378" i="7"/>
  <c r="M376" i="7"/>
  <c r="M373" i="7"/>
  <c r="M372" i="7"/>
  <c r="M370" i="7"/>
  <c r="M367" i="7"/>
  <c r="M366" i="7"/>
  <c r="M364" i="7"/>
  <c r="M360" i="7"/>
  <c r="M359" i="7"/>
  <c r="M336" i="7"/>
  <c r="M332" i="7"/>
  <c r="M331" i="7"/>
  <c r="M363" i="7" l="1"/>
  <c r="M369" i="7"/>
  <c r="M393" i="7"/>
  <c r="M387" i="7"/>
  <c r="M399" i="7"/>
  <c r="M381" i="7"/>
  <c r="M375" i="7"/>
  <c r="M362" i="7"/>
  <c r="M334" i="7"/>
  <c r="M335" i="7"/>
  <c r="M315" i="7" l="1"/>
  <c r="M309" i="7"/>
  <c r="M303" i="7"/>
  <c r="M319" i="7"/>
  <c r="M312" i="7"/>
  <c r="M310" i="7"/>
  <c r="M301" i="7"/>
  <c r="M321" i="7"/>
  <c r="M306" i="7" l="1"/>
  <c r="M300" i="7"/>
  <c r="M318" i="7"/>
  <c r="M316" i="7"/>
  <c r="M304" i="7"/>
  <c r="M307" i="7"/>
  <c r="M322" i="7"/>
  <c r="M313" i="7"/>
  <c r="M298" i="7" l="1"/>
  <c r="M295" i="7"/>
  <c r="M294" i="7"/>
  <c r="M271" i="7"/>
  <c r="M270" i="7"/>
  <c r="M292" i="7"/>
  <c r="M289" i="7"/>
  <c r="M288" i="7"/>
  <c r="M286" i="7"/>
  <c r="M283" i="7"/>
  <c r="M282" i="7"/>
  <c r="M280" i="7"/>
  <c r="M277" i="7"/>
  <c r="M276" i="7"/>
  <c r="M274" i="7"/>
  <c r="M279" i="7" l="1"/>
  <c r="M297" i="7"/>
  <c r="M291" i="7"/>
  <c r="M285" i="7"/>
  <c r="M273" i="7" l="1"/>
  <c r="M229" i="7"/>
  <c r="M219" i="7"/>
  <c r="M218" i="7"/>
  <c r="M216" i="7"/>
  <c r="M215" i="7"/>
  <c r="M223" i="7" l="1"/>
  <c r="M221" i="7"/>
  <c r="M228" i="7"/>
  <c r="M225" i="7"/>
  <c r="M226" i="7"/>
  <c r="M153" i="7" l="1"/>
  <c r="M152" i="7"/>
  <c r="M151" i="7"/>
  <c r="M149" i="7"/>
  <c r="M148" i="7"/>
  <c r="M339" i="7" l="1"/>
  <c r="M338" i="7"/>
  <c r="M329" i="7"/>
  <c r="M325" i="7"/>
  <c r="M324" i="7"/>
  <c r="M341" i="7" l="1"/>
  <c r="M342" i="7"/>
  <c r="M328" i="7"/>
  <c r="M327" i="7" l="1"/>
  <c r="M161" i="7"/>
  <c r="M159" i="7"/>
  <c r="M158" i="7"/>
  <c r="M156" i="7"/>
  <c r="M155" i="7"/>
  <c r="M139" i="7"/>
  <c r="M137" i="7"/>
  <c r="M134" i="7" l="1"/>
  <c r="M133" i="7"/>
  <c r="M146" i="7"/>
  <c r="M168" i="7"/>
  <c r="M167" i="7"/>
  <c r="M163" i="7"/>
  <c r="M165" i="7"/>
  <c r="M145" i="7"/>
  <c r="M141" i="7"/>
  <c r="M143" i="7"/>
  <c r="M136" i="7" l="1"/>
  <c r="M686" i="7"/>
  <c r="M683" i="7"/>
  <c r="M687" i="7" l="1"/>
  <c r="M684" i="7"/>
  <c r="M357" i="7" l="1"/>
  <c r="M356" i="7"/>
  <c r="M355" i="7"/>
  <c r="M353" i="7"/>
  <c r="M352" i="7"/>
  <c r="M350" i="7" l="1"/>
  <c r="M346" i="7"/>
  <c r="M345" i="7"/>
  <c r="M349" i="7" l="1"/>
  <c r="M348" i="7" l="1"/>
  <c r="M189" i="7"/>
  <c r="M186" i="7"/>
  <c r="M185" i="7"/>
  <c r="M174" i="7"/>
  <c r="M170" i="7" l="1"/>
  <c r="M171" i="7"/>
  <c r="L948" i="7"/>
  <c r="M183" i="7"/>
  <c r="M180" i="7"/>
  <c r="M195" i="7"/>
  <c r="M198" i="7"/>
  <c r="M178" i="7"/>
  <c r="M193" i="7"/>
  <c r="M197" i="7"/>
  <c r="M188" i="7"/>
  <c r="M176" i="7"/>
  <c r="M182" i="7"/>
  <c r="M173" i="7"/>
  <c r="H948" i="7" l="1"/>
  <c r="H949" i="7" s="1"/>
  <c r="M191" i="7"/>
  <c r="M948" i="7" s="1"/>
  <c r="J948" i="7" l="1"/>
  <c r="M949" i="7"/>
  <c r="M950" i="7" l="1"/>
  <c r="M951" i="7" s="1"/>
  <c r="M952" i="7" l="1"/>
  <c r="M953" i="7" s="1"/>
  <c r="M954" i="7" l="1"/>
</calcChain>
</file>

<file path=xl/sharedStrings.xml><?xml version="1.0" encoding="utf-8"?>
<sst xmlns="http://schemas.openxmlformats.org/spreadsheetml/2006/main" count="6567" uniqueCount="919">
  <si>
    <t>N</t>
  </si>
  <si>
    <t xml:space="preserve"> შიფრი</t>
  </si>
  <si>
    <t xml:space="preserve">სამუშაოს დასახელება </t>
  </si>
  <si>
    <t>განზ. ერთ.</t>
  </si>
  <si>
    <t>ნორმა ერთ-ზე</t>
  </si>
  <si>
    <t>რაოდე-ნობა</t>
  </si>
  <si>
    <t xml:space="preserve">    მასალები</t>
  </si>
  <si>
    <t xml:space="preserve">   ხელფასი (ლ)</t>
  </si>
  <si>
    <t>მანქ.მექ-ზმები (ლ)</t>
  </si>
  <si>
    <t xml:space="preserve">   სულ</t>
  </si>
  <si>
    <t>ერთ.ფასი</t>
  </si>
  <si>
    <t>ჯამი</t>
  </si>
  <si>
    <t xml:space="preserve">  ჯამი</t>
  </si>
  <si>
    <t>(ლარი)</t>
  </si>
  <si>
    <t>მუშა-მშენებლების შრომის დანახარჯი</t>
  </si>
  <si>
    <t>კაც/სთ</t>
  </si>
  <si>
    <t>მანქ/ს</t>
  </si>
  <si>
    <t>სხვა მანქანები</t>
  </si>
  <si>
    <t>ლარი</t>
  </si>
  <si>
    <t>ტ</t>
  </si>
  <si>
    <t>23-1-1</t>
  </si>
  <si>
    <t>ბულდოზერი 80 ცხ.ძ.</t>
  </si>
  <si>
    <t>სატკეპნი პნევმოსვლაზე 10ტ</t>
  </si>
  <si>
    <t>მ3</t>
  </si>
  <si>
    <t>მანქანები</t>
  </si>
  <si>
    <t>მატერიალური რესურსები</t>
  </si>
  <si>
    <t>სხვა მასალები</t>
  </si>
  <si>
    <t>მ</t>
  </si>
  <si>
    <t>ც</t>
  </si>
  <si>
    <t>საბ. ფასი</t>
  </si>
  <si>
    <t>სულ პირდაპირი ხარჯები</t>
  </si>
  <si>
    <t>მასალის ტრანსპორტირების ხარჯი</t>
  </si>
  <si>
    <t>სულ</t>
  </si>
  <si>
    <t xml:space="preserve">ზედნადები ხარჯები </t>
  </si>
  <si>
    <t>გეგმიური მოგება</t>
  </si>
  <si>
    <t>ხარჯთაღრიცხვა N1-1</t>
  </si>
  <si>
    <t>წყალი</t>
  </si>
  <si>
    <t>მ³</t>
  </si>
  <si>
    <t>22-22-5</t>
  </si>
  <si>
    <t>სულ ხარჯთაღიცხვით</t>
  </si>
  <si>
    <t xml:space="preserve"> </t>
  </si>
  <si>
    <t>22-20-3</t>
  </si>
  <si>
    <t>27-9-4</t>
  </si>
  <si>
    <t>ასფალტის საფარის მოხსნა სისქით 10 სმ სანგრევი ჩაქუჩით</t>
  </si>
  <si>
    <t>ავტოგრეიდერი</t>
  </si>
  <si>
    <t>სანგრევი ჩაქუჩი</t>
  </si>
  <si>
    <t>სრფ 13-118</t>
  </si>
  <si>
    <t>22-8-3</t>
  </si>
  <si>
    <t>შრომის დანახარჯი</t>
  </si>
  <si>
    <t>მანქ/სთ</t>
  </si>
  <si>
    <t>27-28-1</t>
  </si>
  <si>
    <t xml:space="preserve">EHuP 1-3-2-3                </t>
  </si>
  <si>
    <t>მ2</t>
  </si>
  <si>
    <t xml:space="preserve">1-31-2                                                         1-31-13;       </t>
  </si>
  <si>
    <t>ბულდოზერი   50 ცხ.ძ</t>
  </si>
  <si>
    <t xml:space="preserve">1-31-3             1-31-14       1-118-11 </t>
  </si>
  <si>
    <t>8-3-2</t>
  </si>
  <si>
    <t>22-20-6</t>
  </si>
  <si>
    <t xml:space="preserve">წყალსადენის პოლიეთილენის მილის PE 100 SDR 11 PN16 d=160 მმ ჰიდრავლიკური გამოცდა </t>
  </si>
  <si>
    <t>პოლიეთილენის მილი d=160 მმ                                      16 ატმ</t>
  </si>
  <si>
    <t xml:space="preserve">წყალსადენის პოლიეთილენის მილი PE100 SDR 11 PN 16 d=110 მმ </t>
  </si>
  <si>
    <t xml:space="preserve">წყალსადენის პოლიეთილენის მილის PE 100 SDR 11 PN16 d=110 მმ ჰიდრავლიკური გამოცდა </t>
  </si>
  <si>
    <t xml:space="preserve">წყალსადენის პოლიეთილენის მილის  გარეცხვა ქლორიანი წყლით  PE100 SDR11 PN16                                                          d=110 მმ </t>
  </si>
  <si>
    <t xml:space="preserve">წყალსადენის პოლიეთილენის მილი PE100 SDR 11 PN 16 d=90 მმ </t>
  </si>
  <si>
    <t xml:space="preserve">წყალსადენის პოლიეთილენის მილის PE 100 SDR 11 PN16 d=90 მმ ჰიდრავლიკური გამოცდა </t>
  </si>
  <si>
    <t xml:space="preserve">წყალსადენის პოლიეთილენის მილის გარეცხვა ქლორიანი წყლით PE 100 SDR 11 PN 16 d=90 მმ </t>
  </si>
  <si>
    <t>22-20-1</t>
  </si>
  <si>
    <t>22-30-1</t>
  </si>
  <si>
    <t>ცალი</t>
  </si>
  <si>
    <t>კგ</t>
  </si>
  <si>
    <t xml:space="preserve">8-4-7            </t>
  </si>
  <si>
    <t>13-15-3</t>
  </si>
  <si>
    <t>ანტიკოროზიული ლაქი</t>
  </si>
  <si>
    <t>22-29-5</t>
  </si>
  <si>
    <t>22-23-1</t>
  </si>
  <si>
    <t>პოლიეთილენის ქუროუნაგირის შეძენა, მოწყობა დ=110X25 მმ</t>
  </si>
  <si>
    <t>22-24-5</t>
  </si>
  <si>
    <t>22-24-1</t>
  </si>
  <si>
    <t>კომპ</t>
  </si>
  <si>
    <t>1-87-2</t>
  </si>
  <si>
    <t>კაც.სთ</t>
  </si>
  <si>
    <t>სრფ-14.2</t>
  </si>
  <si>
    <t xml:space="preserve">ღორღით  (0-40მმ)  ფრაქცია     </t>
  </si>
  <si>
    <t>თხრილის შევსება ქვიშა-ხრეშოვანი ნარევით (ფრაქცია 0-80 მმ) მექანიზმის გამოყენებით, 50 მ-ზე გადაადგილებით, 10 ტ-იანი პნევმოსვლიანი სატკეპნით (k=0.98-1.25)</t>
  </si>
  <si>
    <t>ქვიშა-ხრეში (0-80)მმ</t>
  </si>
  <si>
    <t>27-42-3
27-42-4
27-42-5
27-42-6</t>
  </si>
  <si>
    <t xml:space="preserve">ასფალტობეტონის საფარის მოწყობა სისქით 10 სმ მსხვილმარცვლოვანი 6 სმ,  და წვრილმარცვლოვანი 4 სმ </t>
  </si>
  <si>
    <t>თვითმავალი საგზაო სატკეპნი 5ტ გლუვი</t>
  </si>
  <si>
    <t>ასფალტობეტონი მსხვილმარცვლოვანი 6 სმ</t>
  </si>
  <si>
    <t>ასფალტობეტონი წვრილმარცვლოვანი 4 სმ</t>
  </si>
  <si>
    <t>თხევადი ბიტუმი</t>
  </si>
  <si>
    <t>ჩობალი D=273 მმ</t>
  </si>
  <si>
    <t>22-22-6</t>
  </si>
  <si>
    <t>22-26-3</t>
  </si>
  <si>
    <t>კოდალა</t>
  </si>
  <si>
    <t>22-8-8</t>
  </si>
  <si>
    <t>22-20-8</t>
  </si>
  <si>
    <t>22-8-5</t>
  </si>
  <si>
    <t xml:space="preserve">წყალსადენის პოლიეთილენის მილის  PE 100 SDR 11 PN16 d=160 მმ გარეცხვა ქლორიანი წყლით       </t>
  </si>
  <si>
    <t>22-29-8</t>
  </si>
  <si>
    <t>22-29-7</t>
  </si>
  <si>
    <t>ადაპტორის  მილტუჩი d=160 მმ</t>
  </si>
  <si>
    <t>პოლიეთილენის ადაპტორი                                            d=160 მმ</t>
  </si>
  <si>
    <t>პოლიეთილენის ადაპტორი                                            d=110 მმ</t>
  </si>
  <si>
    <t>ადაპტორის  მილტუჩი d=110 მმ</t>
  </si>
  <si>
    <t>22-29-3</t>
  </si>
  <si>
    <t>პოლიეთილენის ადაპტორი                                            d=90 მმ</t>
  </si>
  <si>
    <t>ადაპტორის  მილტუჩი d=90 მმ</t>
  </si>
  <si>
    <t>22-23-2</t>
  </si>
  <si>
    <t>22-24-3</t>
  </si>
  <si>
    <t>22-24-2</t>
  </si>
  <si>
    <t>ჩობალი d=165 მმ</t>
  </si>
  <si>
    <t>ჩობალი d=114 მმ</t>
  </si>
  <si>
    <t xml:space="preserve">ადაპტორი d=110 მმ  მილტუჩით                                 შეძენა და მოწყობა </t>
  </si>
  <si>
    <t>22-24-6</t>
  </si>
  <si>
    <t>22-29-9</t>
  </si>
  <si>
    <t>სასიგნალო ლენტი</t>
  </si>
  <si>
    <t>2</t>
  </si>
  <si>
    <t>3</t>
  </si>
  <si>
    <t>5</t>
  </si>
  <si>
    <t>კ=0.3</t>
  </si>
  <si>
    <t>1-22-17</t>
  </si>
  <si>
    <t xml:space="preserve">1-11-18      </t>
  </si>
  <si>
    <t>VII  კატ. გრუნტის დამუშავება კოდალით</t>
  </si>
  <si>
    <t>სრფ 13.2-4</t>
  </si>
  <si>
    <t xml:space="preserve"> ქვიშა  (2-5 მმ) ფრაქცია</t>
  </si>
  <si>
    <t>22-20-9</t>
  </si>
  <si>
    <t xml:space="preserve">წყალსადენის პოლიეთილენის მილის PE 100 SDR 11 PN16 d=355 მმ  შეძენა, მონტაჟი </t>
  </si>
  <si>
    <t>პოლიეთილენის მილი PE 100 SDR 11 PN16 d=355 მმ</t>
  </si>
  <si>
    <t xml:space="preserve">წყალსადენის პოლიეთილენის მილის PE100 SDR11 PN16 d=355 მმ, ჰიდრავლიკური გამოცდა </t>
  </si>
  <si>
    <t xml:space="preserve">წყალსადენის პოლიეთილენის მილის  PE 100 SDR 11 PN16 d=355 მმ გარეცხვა ქლორიანი წყლით       </t>
  </si>
  <si>
    <t>22-8-6</t>
  </si>
  <si>
    <t>პოლიეთილენის მილი PE 100 SDR 11 PN16 d=225 მმ</t>
  </si>
  <si>
    <t xml:space="preserve">წყალსადენის პოლიეთილენის მილის PE 100 SDR 11 PN16 d=225 მმ, ჰიდრავლიკური გამოცდა </t>
  </si>
  <si>
    <t xml:space="preserve">წყალსადენის პოლიეთილენის მილის  PE 100 SDR 11 PN16 d=225 მმ გარეცხვა ქლორიანი წყლით       </t>
  </si>
  <si>
    <t xml:space="preserve">წყალსადენის პოლიეთილენის მილის შეძენა, მონტაჟი- PE 100 SDR 11 PN 16 d=90 მმ  </t>
  </si>
  <si>
    <t>22-8-1.</t>
  </si>
  <si>
    <t>თუჯის d=200  PN16 ურდული</t>
  </si>
  <si>
    <t xml:space="preserve">თუჯის  d=150 PN16 ურდულის  შეძენა და მოწყობა  </t>
  </si>
  <si>
    <t>თუჯის d=150  PN16 ურდული</t>
  </si>
  <si>
    <t xml:space="preserve">თუჯის d=100 PN16 ურდულის  შეძენა და მოწყობა  </t>
  </si>
  <si>
    <t>თუჯის d=100  PN16 ურდული</t>
  </si>
  <si>
    <t xml:space="preserve">თუჯის d=80 PN16 ურდულის  შეძენა და მოწყობა  </t>
  </si>
  <si>
    <t>თუჯის d=80  PN16 ურდული</t>
  </si>
  <si>
    <t>პოლიეთილენის ადაპტორი                                                                          d=355 მმ</t>
  </si>
  <si>
    <t>ადაპტორის მილტუჩა d=355 მმ</t>
  </si>
  <si>
    <t xml:space="preserve">ადაპტორი d=355 მმ მილტუჩით შეძენა და მოწყობა </t>
  </si>
  <si>
    <t>პოლიეთილენის ადაპტორი                                              d=225 მმ</t>
  </si>
  <si>
    <t xml:space="preserve">ადაპტორი d=160 მმ  მილტუჩით                                 შეძენა და მოწყობა </t>
  </si>
  <si>
    <t xml:space="preserve">ადაპტორი d=90 მმ  მილტუჩით                                 შეძენა და მოწყობა </t>
  </si>
  <si>
    <t>კავი</t>
  </si>
  <si>
    <t>სრფ. 4.5-10</t>
  </si>
  <si>
    <t>რეზინის შუასადები</t>
  </si>
  <si>
    <t>6-1-1</t>
  </si>
  <si>
    <t>ბეტონი B-7.5</t>
  </si>
  <si>
    <t>10</t>
  </si>
  <si>
    <t>ადაპტორის მილტუჩა   d=225 მმ</t>
  </si>
  <si>
    <t xml:space="preserve">წყალსადენის პოლიეთილენის მილის PE 100 SDR 11 PN16   d=225 მმ  შეძენა, მონტაჟი </t>
  </si>
  <si>
    <t xml:space="preserve">წყალსადენის პოლიეთილენის მილის შეძენა, მონტაჟი  PE 100 SDR 11 PN 16 d=110 მმ  </t>
  </si>
  <si>
    <t>სრფ 4.1-236</t>
  </si>
  <si>
    <t>ქვიშა-ხრეშოვანი  ნარევი   (ფრაქცია 0-56 მმ)</t>
  </si>
  <si>
    <t>22-20-13</t>
  </si>
  <si>
    <t>სრფ.2.6-135</t>
  </si>
  <si>
    <t>გარსაცმის d=630/10მმ  მილში PE 100 SDR 11 PN16 d=355 მმ მმ მილის გაძვრენა</t>
  </si>
  <si>
    <t>22-36-5</t>
  </si>
  <si>
    <t>სრფ.2.6-131</t>
  </si>
  <si>
    <t>წყალსადენის პოლიეთილენის მილის შეძენა, მონტაჟი- PE 100 SDR 11 PN 16 d=160 მმ</t>
  </si>
  <si>
    <t>სრფ. 2.6-128</t>
  </si>
  <si>
    <t>სრფ. 2.6-125</t>
  </si>
  <si>
    <t>სრფ. 2.6-124</t>
  </si>
  <si>
    <t>22-8-1</t>
  </si>
  <si>
    <t xml:space="preserve">წყალსადენის პოლიეთილენის მილის PE 100 SDR 11 PN16 დ=25 მმ ჰიდრავლიკური გამოცდა </t>
  </si>
  <si>
    <t xml:space="preserve">წყალსადენის პოლიეთილენის მილის შეძენა, მონტაჟი PE 100 SDR 11 PN 16 d=25 მმ </t>
  </si>
  <si>
    <t>პოლიეთილენის მილი d=25 მმ 16 ატმ</t>
  </si>
  <si>
    <t xml:space="preserve">წყალსადენის პოლიეთილენის მილის გარეცხვა ქლორიანი წყლით  PE 100 SDR 11 PN 16 d=25 მმ </t>
  </si>
  <si>
    <t>სრფ. 2.6-118</t>
  </si>
  <si>
    <t>თუჯის d=300 PN16 ურდული</t>
  </si>
  <si>
    <t>22-24-8</t>
  </si>
  <si>
    <t xml:space="preserve">თუჯის  d=40 PN16 ურდულის  შეძენა და მოწყობა  </t>
  </si>
  <si>
    <t>თუჯის d=40  PN16 ურდული</t>
  </si>
  <si>
    <t>სამონტაჟო ჩასაკეთებელი                                                d=300მმ</t>
  </si>
  <si>
    <t>სამონტაჟო ჩასაკეთებელი                                                d=200მმ</t>
  </si>
  <si>
    <t>სამონტაჟო ჩასაკეთებელი                                                d=150მმ</t>
  </si>
  <si>
    <t>სამონტაჟო ჩასაკეთებელი                                                d=100მმ</t>
  </si>
  <si>
    <t>ადაპტორის მილტუჩა                                              d=315 მმ</t>
  </si>
  <si>
    <t>პოლიეთილენის  ადაპტორი                                                   d=315 მმ</t>
  </si>
  <si>
    <t xml:space="preserve">ადაპტორი d=315 მმ მილტუჩით შეძენა და მოწყობა </t>
  </si>
  <si>
    <t xml:space="preserve">ადაპტორი d=225 მმ შეძენა და მოწყობა </t>
  </si>
  <si>
    <t>22-29-1</t>
  </si>
  <si>
    <t xml:space="preserve">ადაპტორი  d=50 მმ  მილტუჩით                                 შეძენა და მოწყობა </t>
  </si>
  <si>
    <t>ადაპტორის  მილტუჩი  d=50მმ</t>
  </si>
  <si>
    <t>პოლიეთილენის ადაპტორი                                         d=50 მმ</t>
  </si>
  <si>
    <t>თუჯის უნივერსალური ქუროს  d=600 მმ შეძენა და მოწყობა                                                         (2 ცალი)</t>
  </si>
  <si>
    <t xml:space="preserve">თუჯის უნივერსალური ქურო                                       d=600 მმ                                                      </t>
  </si>
  <si>
    <t>22-22-4</t>
  </si>
  <si>
    <t>22-22-2</t>
  </si>
  <si>
    <t xml:space="preserve">თუჯის უნივერსალური ქურო                                       d=200 მმ                                                      </t>
  </si>
  <si>
    <t xml:space="preserve">თუჯის უნივერსალური ქურო                                       d=150 მმ                                                      </t>
  </si>
  <si>
    <t xml:space="preserve">თუჯის უნივერსალური ქურო                                       d=100 მმ                                                      </t>
  </si>
  <si>
    <t>22-22-1</t>
  </si>
  <si>
    <t xml:space="preserve">თუჯის უნივერსალური ქურო                                       d=50მმ                                                      </t>
  </si>
  <si>
    <t>პოლიეთილენის სამკაპის შეძენა მოწყობა d=355/225 მმ</t>
  </si>
  <si>
    <t>პოლიეთილენის სამკაპი                                                   d=355/225 მმ</t>
  </si>
  <si>
    <t>პოლიეთილენის სამკაპის შეძენა მოწყობა d=355/110 მმ</t>
  </si>
  <si>
    <t>პოლიეთილენის სამკაპი                                                   d=355/110 მმ</t>
  </si>
  <si>
    <t>პოლიეთილენის სამკაპის შეძენა მოწყობა d=355/50 მმ</t>
  </si>
  <si>
    <t>პოლიეთილენის სამკაპი                                                   d=355/50 მმ</t>
  </si>
  <si>
    <t>პოლიეთილენის სამკაპის შეძენა მოწყობა d=110/50 მმ</t>
  </si>
  <si>
    <t>პოლიეთილენის სამკაპი                                                   d=110/50 მმ</t>
  </si>
  <si>
    <t>23-1-4</t>
  </si>
  <si>
    <t>ფიცარი ჩამოგანული 25-32მმ III ხ</t>
  </si>
  <si>
    <t>ადგ.</t>
  </si>
  <si>
    <t xml:space="preserve">ფოლადის მილი   d=630/10 მმ </t>
  </si>
  <si>
    <t>22-27-10</t>
  </si>
  <si>
    <t>22-27-5</t>
  </si>
  <si>
    <t>პოლიეთილენის მილი PE 100 SDR 11 PN16 d=160 მმ</t>
  </si>
  <si>
    <t>22-27-4</t>
  </si>
  <si>
    <t>სრფ.2.6-128</t>
  </si>
  <si>
    <t>პოლიეთილენის მილი PE 100 SDR 11 PN16 d=110 მმ</t>
  </si>
  <si>
    <t>22-28-3</t>
  </si>
  <si>
    <t>22-27-3</t>
  </si>
  <si>
    <t>სრფ.2.6-125</t>
  </si>
  <si>
    <t>პოლიეთილენის მილი PE 100 SDR 11 PN16 d=50 მმ</t>
  </si>
  <si>
    <t>სრფ.2.6-121</t>
  </si>
  <si>
    <t>22-27-1</t>
  </si>
  <si>
    <t>საპროექტო პოლიეთილენის მილის                         d=50 მმ მილის გადაერთება არსებულ d=50მმ პოლიეთილენის                                                                                                                               ქსელზე</t>
  </si>
  <si>
    <t>პოლიეთილენის მილი PE 100 SDR 11 PN16 d=25 მმ</t>
  </si>
  <si>
    <t>სრფ.2.6-118</t>
  </si>
  <si>
    <t>საპროექტო პოლიეთილენის მილის                         d=225 მმ მილის გადაერთება არსებულ d=200მმ ფოლადის                                                                             ქსელზე</t>
  </si>
  <si>
    <t>საპროექტო პოლიეთილენის მილის                         d=160 მმ მილის გადაერთება არსებულ d=160მმ პოლიეთილენის                                                                             ქსელზე</t>
  </si>
  <si>
    <t>საპროექტო პოლიეთილენის მილის                         d=160 მმ მილის გადაერთება არსებულ d=150მმ ფოლადის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</si>
  <si>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d=110მმ პოლიეთილენის                          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</si>
  <si>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d=110მმ ფოლადის                         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</si>
  <si>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d=100მმ თუჯის                                                                      ქსელზე</t>
  </si>
  <si>
    <t xml:space="preserve">ჟანგბადი </t>
  </si>
  <si>
    <t>კარბიდი</t>
  </si>
  <si>
    <t>ჩაჭრა.</t>
  </si>
  <si>
    <t>§ Е22-2-11                                       ცხ.3 პ2</t>
  </si>
  <si>
    <t>არსებული ფოლადის  d=300 მმ-იანი მილის ჩაჭრა</t>
  </si>
  <si>
    <t>არსებული ფოლადის  d=200 მმ-იანი მილის ჩაჭრა</t>
  </si>
  <si>
    <t>არსებული პოლიეთილენის  d=160 მმ-იანი მილის ჩაჭრა</t>
  </si>
  <si>
    <t>არსებული ფოლადის  d=150 მმ-იანი მილის ჩაჭრა</t>
  </si>
  <si>
    <t>არსებული წყალსადენის პოლიეთილენის d=110 მმ-იანი მილის ჩაჭრა</t>
  </si>
  <si>
    <t>არსებული წყალსადენის ფოლადის                           d=100 მმ-იანი მილის ჩაჭრა</t>
  </si>
  <si>
    <t>არსებული წყალსადენის პოლიეთილენის d=50მმ-იანი მილის ჩაჭრა</t>
  </si>
  <si>
    <t xml:space="preserve">სასიგნალო ლენტის (შიდა მხრიდან უჟანგავი ზოლით)  შეძენა და მოწყობა თხრილში </t>
  </si>
  <si>
    <t>25-41-1</t>
  </si>
  <si>
    <t>მილის პირიპირა შედუღებით გადაბმის ადგილების შემოწმება d=355 მმ</t>
  </si>
  <si>
    <t>4</t>
  </si>
  <si>
    <t>ექსკავატორი ჩამჩის ტევადობით 0,5 მ3</t>
  </si>
  <si>
    <t>ღორღი 0-40 ფრაქცია</t>
  </si>
  <si>
    <t>6</t>
  </si>
  <si>
    <t>7</t>
  </si>
  <si>
    <t>კომპრესორი</t>
  </si>
  <si>
    <t>ავტოთვითმცლელით გატანა 30 კმ</t>
  </si>
  <si>
    <t>ფოლადის ყრუ მილტუჩი                                               d=300 მმ</t>
  </si>
  <si>
    <t>ფოლადის ყრუ მილტუჩი                                               d=200 მმ</t>
  </si>
  <si>
    <t>22-29-6</t>
  </si>
  <si>
    <t>ფოლადის ყრუ მილტუჩი                                               d=150 მმ</t>
  </si>
  <si>
    <t>ჩობალი d=140 მმ</t>
  </si>
  <si>
    <t>8</t>
  </si>
  <si>
    <t>9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</si>
  <si>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</si>
  <si>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</si>
  <si>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</si>
  <si>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</si>
  <si>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</si>
  <si>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</si>
  <si>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</si>
  <si>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</si>
  <si>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</si>
  <si>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53</t>
  </si>
  <si>
    <t>54</t>
  </si>
  <si>
    <t>55</t>
  </si>
  <si>
    <t>73</t>
  </si>
  <si>
    <t>75</t>
  </si>
  <si>
    <t>76</t>
  </si>
  <si>
    <t>77</t>
  </si>
  <si>
    <t>92</t>
  </si>
  <si>
    <t>94</t>
  </si>
  <si>
    <t>98</t>
  </si>
  <si>
    <t>101</t>
  </si>
  <si>
    <t>102</t>
  </si>
  <si>
    <t>103</t>
  </si>
  <si>
    <t>141</t>
  </si>
  <si>
    <t>160</t>
  </si>
  <si>
    <t>161</t>
  </si>
  <si>
    <t>1-22-16</t>
  </si>
  <si>
    <t>არსებული ფსონური ნაწილების დემონტაჟი და დასაწყობება</t>
  </si>
  <si>
    <t>22-24-6                                                             კ=0.6</t>
  </si>
  <si>
    <t>22-24-8                                                      კ=0.6</t>
  </si>
  <si>
    <t>22-24-5                                                   კ=0.6</t>
  </si>
  <si>
    <t>22-24-3                                                           კ=0.6</t>
  </si>
  <si>
    <t>СНиП IV-4-82 ნაწ.I  პ.30</t>
  </si>
  <si>
    <t>სრფ 14.1</t>
  </si>
  <si>
    <t xml:space="preserve">წყალსადენის პოლიეთილენის მილის შეძენა, მონტაჟი-  PE 100 SDR 11 PN 16 d=50 მმ </t>
  </si>
  <si>
    <t xml:space="preserve">წყალსადენის პოლიეთილენის მილი PE100 SDR 11 PN 16 d=50 მმ </t>
  </si>
  <si>
    <t xml:space="preserve">წყალსადენის პოლიეთილენის მილის PE 100 SDR 11 PN16 d=50 მმ ჰიდრავლიკური გამოცდა </t>
  </si>
  <si>
    <t xml:space="preserve">წყალსადენის პოლიეთილენის მილის გარეცხვა ქლორიანი წყლით  PE 100 SDR 11 PN 16 d=50 მმ </t>
  </si>
  <si>
    <t>სრფ. 2.6-121</t>
  </si>
  <si>
    <t xml:space="preserve">თუჯის  d=300  PN16 ურდულის მილტუჩით  შეძენა და მოწყობა  </t>
  </si>
  <si>
    <t xml:space="preserve">თუჯის  d=200 PN16 ურდულის  მილტუით შეძენა და მოწყობა  </t>
  </si>
  <si>
    <t xml:space="preserve">პოლიეთილენის ელ. შესადუღე-                                                                     ბელი   ქურო-გადამყვანი  d=355/315მმ </t>
  </si>
  <si>
    <t xml:space="preserve">პოლიეთილენის ელ. შესადუღებელი   ქურო-გადამყვანის  შეძენა, მოწყობა  d=355/315მმ </t>
  </si>
  <si>
    <t>25-41-2</t>
  </si>
  <si>
    <t>11</t>
  </si>
  <si>
    <t>28</t>
  </si>
  <si>
    <t>38</t>
  </si>
  <si>
    <t>78</t>
  </si>
  <si>
    <t>80</t>
  </si>
  <si>
    <t>124</t>
  </si>
  <si>
    <t>ასფალტის საფარის კონტურების ჩახერხვა ფრეზით  ორ ზოლად</t>
  </si>
  <si>
    <t>სრფ 13-206</t>
  </si>
  <si>
    <t>ფრეზი  საგზაო მიბმული, ტრაქტორის გარეშე</t>
  </si>
  <si>
    <t>სრფ 13-175</t>
  </si>
  <si>
    <t>სრფ 13-304</t>
  </si>
  <si>
    <t>ГЭСН                      27-03-008-4      სრფ. 4.1-99</t>
  </si>
  <si>
    <t xml:space="preserve"> 1-3-2-3                სრფ-13</t>
  </si>
  <si>
    <t>დამტვრეული ასფალტის  ნატეხების დატვირთვა ავ/თვითმც. და გატანა</t>
  </si>
  <si>
    <t>სრფ 13-105</t>
  </si>
  <si>
    <t>3.1</t>
  </si>
  <si>
    <t>IV კატ. გრუნტის დამუშავება ექსკავატორით ჩამჩის მოცულობით 0.5 მ3  ა/მ დატვირთვით</t>
  </si>
  <si>
    <t>4-1</t>
  </si>
  <si>
    <t>სრფ 4.1-245</t>
  </si>
  <si>
    <r>
      <t xml:space="preserve">1-78-4
</t>
    </r>
    <r>
      <rPr>
        <sz val="11"/>
        <rFont val="AcadNusx"/>
      </rPr>
      <t/>
    </r>
  </si>
  <si>
    <t xml:space="preserve">IV კატ. გრუნტის დამუშავება ხელით, გვერდზე დაყრით </t>
  </si>
  <si>
    <t>ხელით დამუშავებული გვერდზე დაყრილი გრუნტის დატვირთვა ექსკავატორით ავ/თვითმცლელზე</t>
  </si>
  <si>
    <t>V კატ. გრუნტის დამუშავება ექსკავატორით ჩამჩის მოცულობით 0.5 მ3  ა/მ დატვირთვით</t>
  </si>
  <si>
    <t>1-84-3</t>
  </si>
  <si>
    <t>V კატ. გრუნტის  დამუშავება ხელით  პნევმო ჩაქუჩით,  ამოღებული გრუნტის გვერდზე დაყრით</t>
  </si>
  <si>
    <t>ღორღი  ფრაქცია  0-40 მმ</t>
  </si>
  <si>
    <t>პნევმატური ჩაქუჩი</t>
  </si>
  <si>
    <t>დამუშავებული გრუნტის დატვირთვა ექსკავატორით                                 ავტოთვითმცლელებზე</t>
  </si>
  <si>
    <t>VII კატ. გრუნტის  დამუშავება ხელით  პნევმო ჩაქუჩით,  ამოღებული გრუნტის გვერდზე დაყრით</t>
  </si>
  <si>
    <t>1-22-18</t>
  </si>
  <si>
    <t xml:space="preserve">1-84-5                                                               </t>
  </si>
  <si>
    <t>სრფ. 13-190</t>
  </si>
  <si>
    <t>სრფ. 4.1-490</t>
  </si>
  <si>
    <t>სრფ. 4.1-493</t>
  </si>
  <si>
    <t>სრფ. 4.1-513</t>
  </si>
  <si>
    <t xml:space="preserve">ქვიშის (2-5 მმ) ფრაქცია   გადა-                                                         ადგილება 50 მ-ზე სამშენებლო ობიექტზე  მექანიზმის გამოყენებით და თხრილში ჩაყრა                                                      </t>
  </si>
  <si>
    <t>სრფ. 13-116</t>
  </si>
  <si>
    <t>ქვიშის(2-5 მმ) ფრაქცია ჩაყრა (K=0.98-1.25) დატკეპვნით, პლასტმასის მილების ქვეშ 15 სმ, ზემოდან  30 სმ</t>
  </si>
  <si>
    <t>სრფ 4.1-241</t>
  </si>
  <si>
    <t>თხრილის შევსება  ღორღით                                           (0-40მმ)  ფრაქცია   (k=0.98-1.25)                        მექანიზმის გამოყენებით, 50 მ-ზე გადაადგილებით, დატკეპნა</t>
  </si>
  <si>
    <t>სრფ. 13-117</t>
  </si>
  <si>
    <t>სრფ 13-187</t>
  </si>
  <si>
    <t>სრფ 4.1-244</t>
  </si>
  <si>
    <t xml:space="preserve">ჭის ქვეშ ხრეშის (ფრაქცია 0-40 მმ) ბალიშის მოწყობა 10 სმ </t>
  </si>
  <si>
    <t>22-5-12</t>
  </si>
  <si>
    <t>35-1</t>
  </si>
  <si>
    <t>36</t>
  </si>
  <si>
    <t>36-1</t>
  </si>
  <si>
    <t>37</t>
  </si>
  <si>
    <t>37-1</t>
  </si>
  <si>
    <t xml:space="preserve"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  შეძენა და                                                          მოწყობა </t>
  </si>
  <si>
    <t xml:space="preserve">ფოლადის სპირალური მილი ქარხნული ერთმაგი გარე ანტიკოროზიული იზოლაციით                                                                                             630/10 მმ </t>
  </si>
  <si>
    <t xml:space="preserve"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 ჰიდრავლიკური გამოცდა           </t>
  </si>
  <si>
    <t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გარეცხვა ქლორიანი წყლით</t>
  </si>
  <si>
    <t xml:space="preserve">ფოლადის სპირალური (გარსაცმი)                                           მილის ქარხნული ერთმაგი გარე ანტიკოროზიული იზოლაციით                                                                                             630/10 მმ   შეძენა და  მოწყობა </t>
  </si>
  <si>
    <t>სრფ. 1.8-26</t>
  </si>
  <si>
    <t xml:space="preserve">22-5-8
</t>
  </si>
  <si>
    <t xml:space="preserve">სპირალური ფოლადის d=325/6 მმ   ქარხნული ჰიდროიზოლაციით მილის შეძენა და მონტაჟი                                               </t>
  </si>
  <si>
    <t>55-1</t>
  </si>
  <si>
    <t xml:space="preserve">სპირალური ფოლადის  ჰიდროიზოლაციით                                 მილი d=325/6 მმ   </t>
  </si>
  <si>
    <t xml:space="preserve">სპირალური ფოლადის d=325/6 მმ  იზოლაციით   მილის  ჰიდრა-                                            ვლიკური გამოცდა           </t>
  </si>
  <si>
    <t>56-1</t>
  </si>
  <si>
    <t xml:space="preserve">სპირალური ფოლადის მილის გარეცხვა ქლორიანი წყლით d=325/6 მმ    </t>
  </si>
  <si>
    <t>57-1</t>
  </si>
  <si>
    <t>86-1</t>
  </si>
  <si>
    <t>რკ/ბ რგოლი კბილებით  D=1000 მმ                              H=1000 მმ (იხ. პროექტი)</t>
  </si>
  <si>
    <t>თუჯის ჩარჩო ხუფი  65 სმ</t>
  </si>
  <si>
    <t>სრფ. 4.1-367</t>
  </si>
  <si>
    <t xml:space="preserve">ქვიშა-ცემენტის ხსნარი M-100 </t>
  </si>
  <si>
    <t>სრფ. 4.1-441</t>
  </si>
  <si>
    <t xml:space="preserve">ქვიშა-ცემენტის ხსნარზე წყალშეუღწევადი დანამატი W8 </t>
  </si>
  <si>
    <t>ჭის  გარე ზედაპირის ჰიდროიზოლაცია ბიტუმ-ზეთოვანი მასტიკით 2 ფენად და ჭის რგოლის გადაბმის ადგილას                                                ჰიდროსაიზოლაციო მასალის "პენებარი"  შეძენა და მოწყობა</t>
  </si>
  <si>
    <t>87-1</t>
  </si>
  <si>
    <t>სრფ. 4.1-515</t>
  </si>
  <si>
    <t xml:space="preserve">ბიტუმ-ზეთოვანი </t>
  </si>
  <si>
    <t xml:space="preserve"> ჰიდროსაიზოლაციო მასალა  "პენებარი" </t>
  </si>
  <si>
    <t>ჭაში ლითონის ელემენტების შეღებვა ანტიკოროზიული ლაქით</t>
  </si>
  <si>
    <t>88-1</t>
  </si>
  <si>
    <t>სრფ. 4.2-11</t>
  </si>
  <si>
    <t>რკ/ბ ძირის  მრგვალი ფილა   რგოლით კბილებით  D=1000 მმ                                                          (იხ. პროექტი)</t>
  </si>
  <si>
    <t xml:space="preserve">რკ/ბ გადახურვის მრგვალი ფილა           D=1200 მმ   (იხ. პროექტი) </t>
  </si>
  <si>
    <t>108-1</t>
  </si>
  <si>
    <t>რკ/ბ რგოლი კბილებით D=1740 მმ                          H=1000 მმ (იხ. პროექტი)</t>
  </si>
  <si>
    <t>რკ/ბ ძირის  მრგვალი ფილა   რგოლით კბილებით D=1740 მმ    (იხ. პროექტი)</t>
  </si>
  <si>
    <t xml:space="preserve">რკ/ბ გადახურვის მრგვალი ფილა           D=1740 მმ   (იხ. პროექტი) </t>
  </si>
  <si>
    <t>მიწის თხრილის და  ჭის ქვაბულის გამაგრება ხის ფარებით</t>
  </si>
  <si>
    <t>სრფ. 5.1-27</t>
  </si>
  <si>
    <t xml:space="preserve">ხის კოჭი </t>
  </si>
  <si>
    <t>სრფ. 5.1-25</t>
  </si>
  <si>
    <t>ჩამოუგანავი ფიცარი 40-60 მმ III ხ.</t>
  </si>
  <si>
    <t>ГЭСНм10-06-048-08</t>
  </si>
  <si>
    <t xml:space="preserve">პოლიეთილენის შემაერთებელი  ელ. ქუროს შეძენა, მოწყობა  d=355მმ </t>
  </si>
  <si>
    <t xml:space="preserve">პოლიეთილენის შემაერთებელი  ელ. ქურო    d=355 მმ </t>
  </si>
  <si>
    <t xml:space="preserve">პოლიეთილენის შემაერთებელი  ელ. ქუროს შეძენა, მოწყობა  d=225მმ </t>
  </si>
  <si>
    <t>პოლიეთილენის შემაერთებელი  ელ. ქურო    d=225 მმ</t>
  </si>
  <si>
    <t xml:space="preserve">პოლიეთილენის შემაერთებელი  ელ. ქუროს შეძენა, მოწყობა  d=160მმ </t>
  </si>
  <si>
    <t xml:space="preserve">პოლიეთილენის შემაერთებელი  ელ. ქურო    d=160 მმ </t>
  </si>
  <si>
    <t xml:space="preserve">პოლიეთილენის შემაერთებელი  ელ. ქურო    d=110 მმ </t>
  </si>
  <si>
    <t xml:space="preserve">პოლიეთილენის შემაერთებელი  ელ. ქუროს შეძენა, მოწყობა                                                                   d=110მმ </t>
  </si>
  <si>
    <t xml:space="preserve">პოლიეთილენის შემაერთებელი  ელ. ქუროს შეძენა, მოწყობა  d=50მმ </t>
  </si>
  <si>
    <t xml:space="preserve">პოლიეთილენის შემაერთებელი  ელ. ქურო    d=50 მმ </t>
  </si>
  <si>
    <t xml:space="preserve">პოლიეთილენის შემაერთებელი  ელ. ქუროს შეძენა, მოწყობა  d=25მმ </t>
  </si>
  <si>
    <t>პოლიეთილენის შემაერთებელი  ელ. ქურო    d=25 მმ</t>
  </si>
  <si>
    <t xml:space="preserve">პოლიეთილენის ელ. შესადუღებელი   ქურო-გადამყვანის  შეძენა, მოწყობა  d=110/50მმ </t>
  </si>
  <si>
    <t xml:space="preserve">პოლიეთილენის ელ. შესადუღე-                                                                     ბელი   ქურო-გადამყვანი  d=110/50მმ </t>
  </si>
  <si>
    <t>თუჯის უნივერსალური ქუროს  d=200 მმ შეძენა და მოწყობა                                                         (1 ცალი)</t>
  </si>
  <si>
    <t>თუჯის უნივერსალური ქუროს  d=150 მმ შეძენა და მოწყობა                                                         (2 ცალი)</t>
  </si>
  <si>
    <t>თუჯის უნივერსალური ქუროს  d=100 მმ შეძენა და მოწყობა                                                         (3 ცალი)</t>
  </si>
  <si>
    <t>თუჯის უნივერსალური ქუროს  d=50 მმ შეძენა და მოწყობა                                                         (1 ცალი)</t>
  </si>
  <si>
    <t>პოლიეთილენის სამკაპის შეძენა მოწყობა d=160/25 მმ</t>
  </si>
  <si>
    <t>პოლიეთილენის სამკაპი                                                   d=160/25 მმ</t>
  </si>
  <si>
    <t>ფოლადის  სამკაპის d=600/325 მმ (მილტუჩის გარეშე) შეძენა და მოწყობა  (1 ცალი)</t>
  </si>
  <si>
    <t xml:space="preserve">ფოლადის სამკაპი                        d=600/325 მმ </t>
  </si>
  <si>
    <t>ფოლადის მილტუჩის  შეძენა და მოწყობა  d=325 მმ</t>
  </si>
  <si>
    <t>ფოლადის მილტუჩი                                               d=325 მმ</t>
  </si>
  <si>
    <t>124-1</t>
  </si>
  <si>
    <t xml:space="preserve">პოლიეთილენის დამხშობი                                                                     d=160 მმ  </t>
  </si>
  <si>
    <t xml:space="preserve">პოლიეთილენის დამხშობის  შეძენა, მოწყობა  d=160 მმ  </t>
  </si>
  <si>
    <t xml:space="preserve">პოლიეთილენის დამხშობის  შეძენა, მოწყობა  d=110 მმ  </t>
  </si>
  <si>
    <t xml:space="preserve">პოლიეთილენის დამხშობი                                                                     d=110 მმ  </t>
  </si>
  <si>
    <t xml:space="preserve">პოლიეთილენის დამხშობის  შეძენა, მოწყობა  d=50 მმ  </t>
  </si>
  <si>
    <t xml:space="preserve">პოლიეთილენის დამხშობი                                                                     d=50 მმ  </t>
  </si>
  <si>
    <t xml:space="preserve">პოლიეთილენის დამხშობის  შეძენა, მოწყობა  d=25 მმ  </t>
  </si>
  <si>
    <t xml:space="preserve">პოლიეთილენის დამხშობი                                                                     d=25 მმ  </t>
  </si>
  <si>
    <t>ფოლადის ყრუ მილტუჩის  შეძენა და მოწყობა  d=300 მმ არსებული (ჩაჭრილი ქსელის დასახშობად)</t>
  </si>
  <si>
    <t>ფოლადის ყრუ მილტუჩის  შეძენა და მოწყობა  d=200 მმ (ჩაჭრილი ქსელის დასახშობად)</t>
  </si>
  <si>
    <t>ფოლადის ყრუ მილტუჩის  შეძენა და მოწყობა  d=150 მმ  (ჩაჭრილი ქსელის დასახშობად)</t>
  </si>
  <si>
    <t>ფოლადის ყრუ მილტუჩის  შეძენა და მოწყობა  d=100 მმ  (ჩაჭრილი ქსელის დასახშობად)</t>
  </si>
  <si>
    <t>არსებული წყალსადენის პოლიეთილენის d=25მმ-იანი მილის ჩაჭრა</t>
  </si>
  <si>
    <t>არსებული წყალსადენის თუჯის                           d=100 მმ-იანი მილის ჩაჭრა</t>
  </si>
  <si>
    <t>სრფ. 4.1-336</t>
  </si>
  <si>
    <t>ბეტონი B-14 M-350</t>
  </si>
  <si>
    <t>სრფ. 5.1-16</t>
  </si>
  <si>
    <t xml:space="preserve">§ Е22-2-11                                       </t>
  </si>
  <si>
    <t>არსებული გასაუქმებელი d=600 მმ ფოლადის მილის ბოლოს დახშობა ბეტონით  B-15 M-200</t>
  </si>
  <si>
    <t>არსებული გასაუქმებელი d=100 მმ ფოლადის მილის ბოლოს დახშობა ბეტონით  B-15 M-200</t>
  </si>
  <si>
    <t>ბეტონის საყრდენის მოწყობა  მილის ქვეშ, ბეტონის მარკა B-22.5                                   M-300  (0.1X0.1X0.3) მ  (13 ცალი)</t>
  </si>
  <si>
    <t>ბეტონი B-22.5 M-300</t>
  </si>
  <si>
    <t>სრფ. 4.1-338</t>
  </si>
  <si>
    <t>150</t>
  </si>
  <si>
    <t>150-1</t>
  </si>
  <si>
    <t>151</t>
  </si>
  <si>
    <t>151-1</t>
  </si>
  <si>
    <t>ჩობალის შეძენა და მოწყობა d=273 მმ (6 ცალი)</t>
  </si>
  <si>
    <t>ჩობალის შეძენა და მოწყობა d=165 მმ (16 ცალი)</t>
  </si>
  <si>
    <t>ჩობალის შეძენა და მოწყობა d=114 მმ (4 ცალი)</t>
  </si>
  <si>
    <t>გაზინთული (გაპოხილი) თოკი ჩობალებისათვის   (107.2 მ)</t>
  </si>
  <si>
    <t>საპროექტო პოლიეთილენის მილის                         d=110 მმ მილის გადაერთება არსებულ d=50მმ პოლიეთილენის                                                                                                                                       ქსელზე</t>
  </si>
  <si>
    <t>საპროექტო პოლიეთილენის მილის                         d=25 მმ მილის გადაერთება არსებულ d=25 მმ პოლიეთილენის                                                                                                                         ქსელზე</t>
  </si>
  <si>
    <t xml:space="preserve">არსებული წყალსადენის  ფოლადის d=300 მმ   მილის დემონტაჟი და დასაწყობება            </t>
  </si>
  <si>
    <t>კ=0.6</t>
  </si>
  <si>
    <t>25</t>
  </si>
  <si>
    <t xml:space="preserve">დემონტირებული მილის  დატვირთვა გატანა და                                                 გადმოტვირთვა ავტოთვითმცლელზე  </t>
  </si>
  <si>
    <t>კ/სთ</t>
  </si>
  <si>
    <t>მანქ. სთ</t>
  </si>
  <si>
    <t>კ=1.64 სრფ.14.1</t>
  </si>
  <si>
    <t xml:space="preserve">არსებული წყალსადენის  ფოლადის d=200 მმ   მილის დემონტაჟი და დასაწყობება            </t>
  </si>
  <si>
    <t xml:space="preserve">არსებული წყალსადენის  ფოლადის d=150 მმ   მილის დემონტაჟი და დასაწყობება            </t>
  </si>
  <si>
    <t xml:space="preserve">22-5-6
</t>
  </si>
  <si>
    <t xml:space="preserve">22-5-5
</t>
  </si>
  <si>
    <t>IV-4-82       I ნაწ. №30</t>
  </si>
  <si>
    <t>სრფ-14.1</t>
  </si>
  <si>
    <t>17</t>
  </si>
  <si>
    <t>სრფ-14
სგკ
გვ.6. 14</t>
  </si>
  <si>
    <t>17.1</t>
  </si>
  <si>
    <t>კ=0.8</t>
  </si>
  <si>
    <t>22-30-3</t>
  </si>
  <si>
    <t>არსებული რ/ბ ანაკრები წრიული ჭის  D=1000 მმ   H=1700 მმ  (3 კომპ) დემონტაჟი  (თუჯის ჩარჩო ხუფის დასაწყობება)</t>
  </si>
  <si>
    <t>დემონტირებული ჭების ნატეხების             დატვირთვა ავტოთვითმცლელზე და გატანა ნაგავსაყრელზე</t>
  </si>
  <si>
    <t>პოლიეთილენის მილის პირიპირა შედუღებით გადაბმის ადგილების შემოწმება d=225 მმ</t>
  </si>
  <si>
    <t>პოლიეთილენის მილის პირიპირა შედუღებით გადაბმის ადგილების შემოწმება d=160 მმ</t>
  </si>
  <si>
    <t>პოლიეთილენის მილის პირიპირა შედუღებით გადაბმის ადგილების შემოწმება d=110 მმ</t>
  </si>
  <si>
    <t xml:space="preserve">საპროექტო პოლიეთილენის                                          PE100 SDR 11 PN 16 d=160 მმ  მილის შეძენა და მოწყობა  (ზედმეტი და გამოყენებული წყლის (რეცხვა)                                                                                  </t>
  </si>
  <si>
    <t xml:space="preserve">პოლიეთილენის   მილი                                       PE100 SDR 11 PN 16 d=160 მმ                                                                                                   </t>
  </si>
  <si>
    <t>სრფ 2.1-128</t>
  </si>
  <si>
    <t xml:space="preserve">22-8-5
</t>
  </si>
  <si>
    <t>საყრდენის  ქვეშ ხრეშის (ფრაქცია                                                   0-40 მმ) ბალიშის მოწყობა 10 სმ დატკეპვნით</t>
  </si>
  <si>
    <t>საყრდენის  ქვეშ  ბეტონის მომზადება   ბეტონი B-7.5</t>
  </si>
  <si>
    <t>სრფ 1.4-334</t>
  </si>
  <si>
    <t>6-3-4</t>
  </si>
  <si>
    <t>სრფ. 4.1-350</t>
  </si>
  <si>
    <t>ბეტონი B-22.5  M-300</t>
  </si>
  <si>
    <t>სრფ. 5.1-132</t>
  </si>
  <si>
    <t>არმატურა   АIII  A500c  კლასის  8მმ</t>
  </si>
  <si>
    <t>სრფ. 4.1-15</t>
  </si>
  <si>
    <t>ყალიბის ფარი 25 მმ</t>
  </si>
  <si>
    <t>სრფ. 4.1-19</t>
  </si>
  <si>
    <t>ფიცარი ჩამოგანული II ხ. 25-32 სმ</t>
  </si>
  <si>
    <t>სრფ. 4.1-27</t>
  </si>
  <si>
    <t>ფიცარი ჩამოგანული III ხ. 40 სმ</t>
  </si>
  <si>
    <t>სრფ. 4.1-17</t>
  </si>
  <si>
    <t>ხის მასალა</t>
  </si>
  <si>
    <t xml:space="preserve">ადგ. </t>
  </si>
  <si>
    <t>მონოლითური საყრდენი                                                   მს-1 (4 ცალი)</t>
  </si>
  <si>
    <t xml:space="preserve">E26-11                                              </t>
  </si>
  <si>
    <t>22-38-1</t>
  </si>
  <si>
    <t>არსებული კაბელების დამაგრება საპროექტო თხრილში</t>
  </si>
  <si>
    <t>არსებული მილების დამაგრება საპროექტო თხრილში</t>
  </si>
  <si>
    <t>თუჯის  d=300   ურდულის  დემონტაჟი</t>
  </si>
  <si>
    <t>მიწისზედა სახანძრო                                                      ჰიდრანტის მოწყობა</t>
  </si>
  <si>
    <t>სახანძრო მიწისზედა                                            ჰიდრანტების (კომპლექტი) შეძენა, მოწყობა d=80 მმ</t>
  </si>
  <si>
    <t>საბ.ფასი</t>
  </si>
  <si>
    <t xml:space="preserve">სახანძრო მიწისზედა ჰიდრანტი                                d=80 მმ,   H=1250მმ  </t>
  </si>
  <si>
    <t>ბეტონი B-22.5</t>
  </si>
  <si>
    <t>ბეტონის საყრდენის მოწყობა, ბეტონის მარკა B-22.5 (0.7*0.5*0.25) მ                                                        (2 ცალი)</t>
  </si>
  <si>
    <t>ბეტონის საყრდენის მოწყობა, ბეტონის მარკა B-22.5 (0.5*0.5*0.1) მ                                                        (2 ცალი)</t>
  </si>
  <si>
    <t>ბეტონის საყრდენის მოწყობა, ბეტონის მარკა B-22.5 (0.25*0.5*0.2) მ                                                        (2 ცალი)</t>
  </si>
  <si>
    <t>კომპ.</t>
  </si>
  <si>
    <t>89-1</t>
  </si>
  <si>
    <t xml:space="preserve">პოლიეთილენის შემაერთებელი  ელ. ქუროს შეძენა, მოწყობა  d=90 მმ </t>
  </si>
  <si>
    <t xml:space="preserve">პოლიეთილენის შემაერთებელი  ელ. ქურო    d=90 მმ </t>
  </si>
  <si>
    <t>ჩობალის შეძენა და მოწყობა d=140 მმ (4 ცალი)</t>
  </si>
  <si>
    <t>გაზინთული (გაპოხილი) თოკი ჩობალებისათვის   (10.6 მ)</t>
  </si>
  <si>
    <t>შედგენილია საბაზისო ნორმებით, მიმდინარე ფასებში 2021 წლის I კვარტლის დონეზე</t>
  </si>
  <si>
    <t>ჩობალის შეძენა და მოწყობა                                     d=478 მმ (2 ცალი)</t>
  </si>
  <si>
    <t>ჩობალი d=478 მმ</t>
  </si>
  <si>
    <t>ფოლადის ყრუ  მილტუჩი                                               d=100 მმ</t>
  </si>
  <si>
    <t>ხელით დამუშავებული გვერდზე დაყრილი გრუნტის დატვირთვა ხელით  ავ/თვითმცლელზე</t>
  </si>
  <si>
    <t>დამუშავებული გრუნტის გატანა ავტოთვითმცლელებით 30 კმ</t>
  </si>
  <si>
    <t>27-19-1.</t>
  </si>
  <si>
    <t>არსებული ბორდიურების დემონტაჟი და მონტაჟი  (არსებული ბორდიურებით)                                                (6 ცალი)</t>
  </si>
  <si>
    <t>კ=1.8</t>
  </si>
  <si>
    <t>სრფ 4.1-336</t>
  </si>
  <si>
    <t>ბეტონი მარკით  B-15</t>
  </si>
  <si>
    <t>სრფ 4.1-367</t>
  </si>
  <si>
    <t>ცემენტის ხსნარი მ-100</t>
  </si>
  <si>
    <t>მილის პირიპირა შედუღებით გადაბმის ადგილების შემოწმება d=630/10 მმ</t>
  </si>
  <si>
    <t>არსებული ოთკუთხა ჭის დემონტაჟი (3.0X3.0X2,5) მ  (1 კომპ.) (თუჯის ჩარჩო ხუფის დასაწყობება)</t>
  </si>
  <si>
    <t>სამონტაჟო ჩასაკეთებელის d=200მმ   შეძენა და მოწყობა   (1 ცალი)</t>
  </si>
  <si>
    <t>სამონტაჟო  ჩასაკეთებელის d=150მმ   შეძენა და მოწყობა   (2 ცალი)</t>
  </si>
  <si>
    <t>სამონტაჟო   ჩასაკეთებელის d=300მმ   შეძენა და მოწყობა                                                            (1 ცალი)</t>
  </si>
  <si>
    <t>სამონტაჟო   ჩასაკეთებელის d=100მმ   შეძენა და მოწყობა                                                          (9 ცალი)</t>
  </si>
  <si>
    <t>ფოლადის  სამკაპის მილტუჩებით d=159/114 მმ შეძენა და მოწყობა     (1 ცალი)</t>
  </si>
  <si>
    <t>ფოლადის სამკაპი მილტუჩებით                          d=159/114 მმ</t>
  </si>
  <si>
    <t>IV-4-82 ნაწ.1 პ.30</t>
  </si>
  <si>
    <t xml:space="preserve">დემონტირებული თუჯის ჩარჩო                                               ხუფის ავტოთვითმცლელზე დატვირთვა  </t>
  </si>
  <si>
    <t>ავტოთვითმცლელით გატანა 15 კმ</t>
  </si>
  <si>
    <t>ავტოთვითმცლელით გატანა  15კმ</t>
  </si>
  <si>
    <t>თუჯის  d=200  ურდულის  დემონტაჟი</t>
  </si>
  <si>
    <t>თუჯის  d=150  ურდულის  დემონტაჟი</t>
  </si>
  <si>
    <t>თუჯის d=100  ურდულის  დემონტაჟი</t>
  </si>
  <si>
    <t>დემონტირებული თუჯის ურდულების  დატვირთვა ავტოთვითმცლელზე და გატანა                                    (დასაწყობება)</t>
  </si>
  <si>
    <t>15</t>
  </si>
  <si>
    <t>18</t>
  </si>
  <si>
    <t>18-1</t>
  </si>
  <si>
    <t>18-2</t>
  </si>
  <si>
    <t>18-3</t>
  </si>
  <si>
    <t>19-1</t>
  </si>
  <si>
    <t>19-2</t>
  </si>
  <si>
    <t>20</t>
  </si>
  <si>
    <t>21</t>
  </si>
  <si>
    <t>21-1</t>
  </si>
  <si>
    <t>22</t>
  </si>
  <si>
    <t>22-1</t>
  </si>
  <si>
    <t>23</t>
  </si>
  <si>
    <t>23-1</t>
  </si>
  <si>
    <t>24</t>
  </si>
  <si>
    <t>24-1</t>
  </si>
  <si>
    <t>25-1</t>
  </si>
  <si>
    <t>26</t>
  </si>
  <si>
    <t>26-1</t>
  </si>
  <si>
    <t>27</t>
  </si>
  <si>
    <t>27-1</t>
  </si>
  <si>
    <t>28-1</t>
  </si>
  <si>
    <t>29-1</t>
  </si>
  <si>
    <t>30-1</t>
  </si>
  <si>
    <t>31-1</t>
  </si>
  <si>
    <t>32</t>
  </si>
  <si>
    <t>32-1</t>
  </si>
  <si>
    <t>33</t>
  </si>
  <si>
    <t>33-1</t>
  </si>
  <si>
    <t>34</t>
  </si>
  <si>
    <t>34-1</t>
  </si>
  <si>
    <t>35-2</t>
  </si>
  <si>
    <t>38-1</t>
  </si>
  <si>
    <t>39-1</t>
  </si>
  <si>
    <t>40-1</t>
  </si>
  <si>
    <t>41-1</t>
  </si>
  <si>
    <t>42-1</t>
  </si>
  <si>
    <t>43-1</t>
  </si>
  <si>
    <t>44-1</t>
  </si>
  <si>
    <t>45-1</t>
  </si>
  <si>
    <t>46-1</t>
  </si>
  <si>
    <t>47-1</t>
  </si>
  <si>
    <t>48-1</t>
  </si>
  <si>
    <t>49-1</t>
  </si>
  <si>
    <t>50-1</t>
  </si>
  <si>
    <t>51</t>
  </si>
  <si>
    <t>51-1</t>
  </si>
  <si>
    <t>51-2</t>
  </si>
  <si>
    <t>51-3</t>
  </si>
  <si>
    <t>51-4</t>
  </si>
  <si>
    <t>51-5</t>
  </si>
  <si>
    <t>51-6</t>
  </si>
  <si>
    <t>52</t>
  </si>
  <si>
    <t>52-1</t>
  </si>
  <si>
    <t>52-2</t>
  </si>
  <si>
    <t>52-3</t>
  </si>
  <si>
    <t>52-4</t>
  </si>
  <si>
    <t>52-5</t>
  </si>
  <si>
    <t>52-6</t>
  </si>
  <si>
    <t>53-1</t>
  </si>
  <si>
    <t>53-2</t>
  </si>
  <si>
    <t>54-1</t>
  </si>
  <si>
    <t>54-2</t>
  </si>
  <si>
    <t>56</t>
  </si>
  <si>
    <t>57</t>
  </si>
  <si>
    <t>58</t>
  </si>
  <si>
    <t>58-1</t>
  </si>
  <si>
    <t>59</t>
  </si>
  <si>
    <t>59-1</t>
  </si>
  <si>
    <t>60</t>
  </si>
  <si>
    <t>60-1</t>
  </si>
  <si>
    <t>61-1</t>
  </si>
  <si>
    <t>62-1</t>
  </si>
  <si>
    <t>63-1</t>
  </si>
  <si>
    <t>64-1</t>
  </si>
  <si>
    <t>65</t>
  </si>
  <si>
    <t>65-1</t>
  </si>
  <si>
    <t>65-2</t>
  </si>
  <si>
    <t>66-1</t>
  </si>
  <si>
    <t>66-2</t>
  </si>
  <si>
    <t>67</t>
  </si>
  <si>
    <t>67-1</t>
  </si>
  <si>
    <t>67-2</t>
  </si>
  <si>
    <t>68</t>
  </si>
  <si>
    <t>69</t>
  </si>
  <si>
    <t>68-1</t>
  </si>
  <si>
    <t>68-2</t>
  </si>
  <si>
    <t>69-1</t>
  </si>
  <si>
    <t>69-2</t>
  </si>
  <si>
    <t>70-1</t>
  </si>
  <si>
    <t>70-2</t>
  </si>
  <si>
    <t>71</t>
  </si>
  <si>
    <t>71-1</t>
  </si>
  <si>
    <t>72</t>
  </si>
  <si>
    <t>72-1</t>
  </si>
  <si>
    <t>73-1</t>
  </si>
  <si>
    <t>74</t>
  </si>
  <si>
    <t>74-1</t>
  </si>
  <si>
    <t>75-1</t>
  </si>
  <si>
    <t>76-1</t>
  </si>
  <si>
    <t>77-1</t>
  </si>
  <si>
    <t>78-1</t>
  </si>
  <si>
    <t>79</t>
  </si>
  <si>
    <t>79-1</t>
  </si>
  <si>
    <t>80-1</t>
  </si>
  <si>
    <t>81</t>
  </si>
  <si>
    <t>81-1</t>
  </si>
  <si>
    <t>82</t>
  </si>
  <si>
    <t>82-1</t>
  </si>
  <si>
    <t>83</t>
  </si>
  <si>
    <t>83-1</t>
  </si>
  <si>
    <t>84</t>
  </si>
  <si>
    <t>84-1</t>
  </si>
  <si>
    <t>85-1</t>
  </si>
  <si>
    <t>90</t>
  </si>
  <si>
    <t>91-1</t>
  </si>
  <si>
    <t>92-1</t>
  </si>
  <si>
    <t>93-1</t>
  </si>
  <si>
    <t>94-1</t>
  </si>
  <si>
    <t>95</t>
  </si>
  <si>
    <t>95-1</t>
  </si>
  <si>
    <t>96</t>
  </si>
  <si>
    <t>96-1</t>
  </si>
  <si>
    <t>97</t>
  </si>
  <si>
    <t>97-1</t>
  </si>
  <si>
    <t>98-1</t>
  </si>
  <si>
    <t>99</t>
  </si>
  <si>
    <t>99-1</t>
  </si>
  <si>
    <t>100</t>
  </si>
  <si>
    <t>100-1</t>
  </si>
  <si>
    <t>101-1</t>
  </si>
  <si>
    <t>102-1</t>
  </si>
  <si>
    <t>103-1</t>
  </si>
  <si>
    <t>104</t>
  </si>
  <si>
    <t>104-1</t>
  </si>
  <si>
    <t>105</t>
  </si>
  <si>
    <t>105-1</t>
  </si>
  <si>
    <t>106-1</t>
  </si>
  <si>
    <t>107-1</t>
  </si>
  <si>
    <t>109-1</t>
  </si>
  <si>
    <t>119-1</t>
  </si>
  <si>
    <t>119-2</t>
  </si>
  <si>
    <t>120-1</t>
  </si>
  <si>
    <t>120-2</t>
  </si>
  <si>
    <t>121-1</t>
  </si>
  <si>
    <t>121-2</t>
  </si>
  <si>
    <t>122</t>
  </si>
  <si>
    <t>122-1</t>
  </si>
  <si>
    <t>123</t>
  </si>
  <si>
    <t>123-1</t>
  </si>
  <si>
    <t>125</t>
  </si>
  <si>
    <t>125-1</t>
  </si>
  <si>
    <t>126</t>
  </si>
  <si>
    <t>127-1</t>
  </si>
  <si>
    <t>128-1</t>
  </si>
  <si>
    <t>129-1</t>
  </si>
  <si>
    <t>130-1</t>
  </si>
  <si>
    <t>131-1</t>
  </si>
  <si>
    <t>132-1</t>
  </si>
  <si>
    <t>134-1</t>
  </si>
  <si>
    <t>135-1</t>
  </si>
  <si>
    <t>136-1</t>
  </si>
  <si>
    <t>140</t>
  </si>
  <si>
    <t>140.1</t>
  </si>
  <si>
    <t>142</t>
  </si>
  <si>
    <t>143</t>
  </si>
  <si>
    <t>143.1</t>
  </si>
  <si>
    <t>144</t>
  </si>
  <si>
    <t>144.1</t>
  </si>
  <si>
    <t>152</t>
  </si>
  <si>
    <t>152-1</t>
  </si>
  <si>
    <t>153</t>
  </si>
  <si>
    <t>153-1</t>
  </si>
  <si>
    <t>153-2</t>
  </si>
  <si>
    <t>153-3</t>
  </si>
  <si>
    <t>153-4</t>
  </si>
  <si>
    <t>153-5</t>
  </si>
  <si>
    <t>153-6</t>
  </si>
  <si>
    <t>154</t>
  </si>
  <si>
    <t>155</t>
  </si>
  <si>
    <t>156</t>
  </si>
  <si>
    <t>157</t>
  </si>
  <si>
    <t>158</t>
  </si>
  <si>
    <t>159</t>
  </si>
  <si>
    <t>161.1</t>
  </si>
  <si>
    <t>162</t>
  </si>
  <si>
    <t>162-1</t>
  </si>
  <si>
    <t>163</t>
  </si>
  <si>
    <t>163-1</t>
  </si>
  <si>
    <t>163-2</t>
  </si>
  <si>
    <t>163-3</t>
  </si>
  <si>
    <t>163-4</t>
  </si>
  <si>
    <t>163-5</t>
  </si>
  <si>
    <t>163-6</t>
  </si>
  <si>
    <t>164</t>
  </si>
  <si>
    <t>164-1</t>
  </si>
  <si>
    <t>165</t>
  </si>
  <si>
    <t>165-1</t>
  </si>
  <si>
    <t>166</t>
  </si>
  <si>
    <t>166-1</t>
  </si>
  <si>
    <t>167</t>
  </si>
  <si>
    <t>167-1</t>
  </si>
  <si>
    <t>168</t>
  </si>
  <si>
    <t>168-1</t>
  </si>
  <si>
    <t>168-2</t>
  </si>
  <si>
    <t>169</t>
  </si>
  <si>
    <t>169-1</t>
  </si>
  <si>
    <t>170</t>
  </si>
  <si>
    <t>170-1</t>
  </si>
  <si>
    <t>171</t>
  </si>
  <si>
    <t>171-1</t>
  </si>
  <si>
    <t>172-1</t>
  </si>
  <si>
    <t>173-1</t>
  </si>
  <si>
    <t>174</t>
  </si>
  <si>
    <t>175-1</t>
  </si>
  <si>
    <t>175-2</t>
  </si>
  <si>
    <t>176-1</t>
  </si>
  <si>
    <t>176-2</t>
  </si>
  <si>
    <t>177-1</t>
  </si>
  <si>
    <t>177-2</t>
  </si>
  <si>
    <t>რაოდენობა</t>
  </si>
  <si>
    <t xml:space="preserve">  სულ                                 (ლარი)</t>
  </si>
  <si>
    <t>საპროექტო ფოლადის d=630/10 მმ მილის გადაერთება არსებულ                                                         d=600მმ თუჯის ქსელზე (უნივერსალური ქუროთი)</t>
  </si>
  <si>
    <t xml:space="preserve">ქეთევან დედოფლის გამზირი წყალსადენის ქსელის რეაბილიტაცია I მონაკვეთი  </t>
  </si>
  <si>
    <t>$E1-22
1-ა</t>
  </si>
  <si>
    <t>§E9-2-9</t>
  </si>
  <si>
    <r>
      <t>მ</t>
    </r>
    <r>
      <rPr>
        <vertAlign val="superscript"/>
        <sz val="10"/>
        <rFont val="Segoe UI"/>
        <family val="2"/>
      </rPr>
      <t>3</t>
    </r>
  </si>
  <si>
    <r>
      <t>ექსკავატორი ჩამჩის ტევადობით 0,5 მ</t>
    </r>
    <r>
      <rPr>
        <vertAlign val="superscript"/>
        <sz val="10"/>
        <rFont val="Segoe UI"/>
        <family val="2"/>
      </rPr>
      <t>3</t>
    </r>
  </si>
  <si>
    <r>
      <t>კომპრესორი 5 მ</t>
    </r>
    <r>
      <rPr>
        <vertAlign val="superscript"/>
        <sz val="10"/>
        <rFont val="Segoe UI"/>
        <family val="2"/>
      </rPr>
      <t>3</t>
    </r>
    <r>
      <rPr>
        <sz val="10"/>
        <rFont val="Segoe UI"/>
        <family val="2"/>
      </rPr>
      <t>/წთ</t>
    </r>
  </si>
  <si>
    <r>
      <t>კოდალით დამუშავებული   გრუნტის დამუშავება ექსკავატორით ჩამჩის მოცულობით 0.5 მ</t>
    </r>
    <r>
      <rPr>
        <vertAlign val="superscript"/>
        <sz val="10"/>
        <rFont val="Segoe UI"/>
        <family val="2"/>
      </rPr>
      <t xml:space="preserve">3 </t>
    </r>
    <r>
      <rPr>
        <sz val="10"/>
        <rFont val="Segoe UI"/>
        <family val="2"/>
      </rPr>
      <t xml:space="preserve"> ა/მ დატვირთვით</t>
    </r>
  </si>
  <si>
    <r>
      <t>მ</t>
    </r>
    <r>
      <rPr>
        <vertAlign val="superscript"/>
        <sz val="10"/>
        <rFont val="Segoe UI"/>
        <family val="2"/>
      </rPr>
      <t>2</t>
    </r>
  </si>
  <si>
    <r>
      <t>რ/ბ ანაკრები წრიული ჭის        D=1000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=1800 მმ  (11 კომპ) შეძენა-მონტაჟი,   რკ/ბ მრგვალი ძირის ფილა რგოლით კბილებით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</si>
  <si>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რ/ბ ანაკრები წრიული ჭის        D=1500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=1900 მმ  (3 კომპ) შეძენა-მონტაჟი,   რკ/ბ მრგვალი ძირის ფილა რგოლით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</si>
  <si>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ფოლადის მუხლის   d=610მმ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(4 ცალი)</t>
    </r>
  </si>
  <si>
    <r>
      <t>ფოლადის მუხლის d=610მმ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</si>
  <si>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ფოლადის მუხლის  d=325მმ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(1 ცალი)</t>
    </r>
  </si>
  <si>
    <r>
      <t>ფოლადის მუხლის d=325მმ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</si>
  <si>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ფოლადის მუხლის d=325მმ  30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(1 ცალი)</t>
    </r>
  </si>
  <si>
    <r>
      <t>ფოლადის მუხლის d=325მმ  30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</si>
  <si>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პოლიეთილენის მუხლის შეძენა, მოწყობა  d=355მმ  60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</si>
  <si>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d=355მმ  60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</si>
  <si>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d=355მმ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</si>
  <si>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</si>
  <si>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d=50 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</si>
  <si>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d=50 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</si>
  <si>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d=355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</si>
  <si>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</si>
  <si>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d=160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</si>
  <si>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d=160 მმ  30</t>
    </r>
    <r>
      <rPr>
        <vertAlign val="superscript"/>
        <sz val="10"/>
        <rFont val="Segoe UI"/>
        <family val="2"/>
      </rPr>
      <t>0</t>
    </r>
  </si>
  <si>
    <r>
      <t>ლითონის მუხლისთვის  d=600მმ 45</t>
    </r>
    <r>
      <rPr>
        <vertAlign val="superscript"/>
        <sz val="10"/>
        <rFont val="Segoe UI"/>
        <family val="2"/>
      </rPr>
      <t xml:space="preserve">0  </t>
    </r>
    <r>
      <rPr>
        <sz val="10"/>
        <rFont val="Segoe UI"/>
        <family val="2"/>
      </rPr>
      <t>ბეტონის მონოლითური რკ/ბეტონის საყრდენის მოწყობა  ბეტონის მარკა B-22.5  M-300 არმატურა 0.3254ტ</t>
    </r>
  </si>
  <si>
    <r>
      <t>ფოლადის მუხლების d=600მმ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მოწყობა-ჩასმა რკ/ბეტონის                                                           ბალიშში</t>
    </r>
  </si>
  <si>
    <r>
      <t>რ/ბ ანაკრები წრიული ჭის        D=1000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=1800 მმ  (2 კომპ) შეძენა-მონტაჟი,   რკ/ბ მრგვალი ძირის ფილა რგოლით კბილებით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</si>
  <si>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პოლიეთილენის მუხლის შეძენა, მოწყობა  d=90 მმ  90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</si>
  <si>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d=90 მმ  90</t>
    </r>
    <r>
      <rPr>
        <vertAlign val="superscript"/>
        <sz val="10"/>
        <rFont val="Segoe UI"/>
        <family val="2"/>
      </rPr>
      <t>0</t>
    </r>
  </si>
  <si>
    <t xml:space="preserve">გაუთვალისწინებელი ხარჯები </t>
  </si>
  <si>
    <t xml:space="preserve">დაგროვილი საპენსიო გადასახადი (ხელფასიდან) </t>
  </si>
  <si>
    <t xml:space="preserve">დ.ღ.გ.   </t>
  </si>
  <si>
    <t>კონტრაქტორის მასალა</t>
  </si>
  <si>
    <t>კონტრაქტორის მომსახურება</t>
  </si>
  <si>
    <t>წყალსადენის პოლიეთილენის მილი PE100 SDR 11 PN 16 d=110 მმ</t>
  </si>
  <si>
    <t>წყალსადენის პოლიეთილენის მილის PE 100 SDR 11 PN16 d=110 მმ ჰიდრავლიკური გამოცდა</t>
  </si>
  <si>
    <t>წყალსადენის პოლიეთილენის მილის გარეცხვა ქლორიანი წყლით PE100 SDR11 PN16 d=110 მმ</t>
  </si>
  <si>
    <t>თუჯის ჩარჩო ხუფი 65 სმ</t>
  </si>
  <si>
    <t>პოლიეთილენის ადაპტორი d=110 მმ</t>
  </si>
  <si>
    <t>ადაპტორის მილტუჩი d=110 მმ</t>
  </si>
  <si>
    <t>პოლიეთილენის დამხშობი d=110 მმ</t>
  </si>
  <si>
    <t>წყალსადენის პოლიეთილენის მილის PE 100 SDR 11 PN16 d=90 მმ ჰიდრავლიკური გამოცდა</t>
  </si>
  <si>
    <t>წყალსადენის პოლიეთილენის მილის გარეცხვა ქლორიანი წყლით PE 100 SDR 11 PN 16 d=90 მმ</t>
  </si>
  <si>
    <t>პოლიეთილენის ადაპტორი d=90 მმ</t>
  </si>
  <si>
    <t>თუჯის d=80 PN16 ურდული</t>
  </si>
  <si>
    <t>ზედნადები ხარჯები</t>
  </si>
  <si>
    <t>დ.ღ.გ.</t>
  </si>
  <si>
    <t>gwp</t>
  </si>
  <si>
    <t>მიქატაძის ქუჩა წალსადენის ქსელის რეაბილიტაცია</t>
  </si>
  <si>
    <t>1</t>
  </si>
  <si>
    <t>ავტოთვითმცლელით გატანა 10 კმ</t>
  </si>
  <si>
    <t>დამუშავებული გრუნტის გატანა ავტოთვითმცლელებით 10 კმ</t>
  </si>
  <si>
    <t>8-1</t>
  </si>
  <si>
    <t>11-1</t>
  </si>
  <si>
    <t>15-1</t>
  </si>
  <si>
    <t>ჭის რგოლის გადაბმის ადგილას "პენებარის" ჰიდროსაიზოლაციო მასალის მოწყობა</t>
  </si>
  <si>
    <t>20-1</t>
  </si>
  <si>
    <t>პოლიეთილენის ელ. ქურო d=110 მმ</t>
  </si>
  <si>
    <t>პოლიეთილენის მუხლის d=110 მმ α=90˚</t>
  </si>
  <si>
    <t>პოლიეთილენის მილის პირაპირა შედუღების ადგილების შემოწმება d=110 მმ</t>
  </si>
  <si>
    <t>საპროექტო ფოლადის d=100 მმ-იანი მილყელის დაერთება არსებულ ფოლადის d=500 მმ-იანი მილზე</t>
  </si>
  <si>
    <t>საპროექტო პოლიეთილენის d=110 მმ-იანი მილის გადაერთება არსებულ თუჯის d=100 მმ-იანი მილზე</t>
  </si>
  <si>
    <t>რკ. ბეტონის ოთხკუთხედი ჭა 1000X650X700 მმ</t>
  </si>
  <si>
    <t>წყლის ფილტრი d=25 მმ</t>
  </si>
  <si>
    <t>პოლიეთილენის მუხლის d=32 მმ α=90˚</t>
  </si>
  <si>
    <t>დამაკავშირებელი (сгон) d=25 მმ</t>
  </si>
  <si>
    <t>მიწისქვედა სახანძრო ჰიდრანტის მოწყობა</t>
  </si>
  <si>
    <t>ჭის რგოლის გადაბმის ადგილას პენებარის ჰიდროსაიზოლაციო მასალა</t>
  </si>
  <si>
    <t>ჭის ქვაბულის გამაგრება ფარებით</t>
  </si>
  <si>
    <t>60-2</t>
  </si>
  <si>
    <t>პოლიეთილენის ადაპტორის მილტუჩი d=90მმ</t>
  </si>
  <si>
    <t>ჩობალის d=165 მმ შეძენა-მოწყობა (2 ცალი)</t>
  </si>
  <si>
    <t>მ²</t>
  </si>
  <si>
    <t>ასფალტობეტონის ძველი საფარის გვერდეთი კონტურების ჩახერხვა 10 სმ სისქეზე შემდგომ ჩასწორებით</t>
  </si>
  <si>
    <t>IV კატ. გრუნტის დამუშავება (თხრილში) ექსკავატორით ჩამჩის მოცულობით 0.5 მ3 ა/მ დატვირთვით</t>
  </si>
  <si>
    <t>ქვიშის (0.5-5 მმ) ფრაქცია გადა- ადგილება 50 მ-ზე სამშენებლო ობიექტზე მექანიზმის გამოყენებით და თხრილში ჩაყრა</t>
  </si>
  <si>
    <t>თხრილის შევსება ქვიშა-ხრეშოვანი ნარევით (ფრაქცია 0-80 მმ; 0-120 მმ) (ბალასტი) მექანიზმის გამოყენე- ბით, 50 მ-ზე გადაადგილებით, 10 ტ-იანი პნევმოსვლიანი სატკეპნით დატკეპნა (k=0.98-1.25)</t>
  </si>
  <si>
    <t>ღორღის (0-40 მმ) ფრაქცია ბალიშის მოწყობა ჭების ქვეშ სისქით 10 სმ. (კ=0.98-1.25)</t>
  </si>
  <si>
    <t>წყალსადენის პოლიეთილენის მილის PE 100 SDR 11 PN 16 d=110 მმ (პირაპირა შედუღებით) მოწყობა</t>
  </si>
  <si>
    <t>წყალსადენის პოლიეთილენის მილის მონტაჟი- PE 100 SDR 11 PN 16 d=32 მმ</t>
  </si>
  <si>
    <t>წყალსადენის პოლიეთილენის მილი PE100 SDR 11 PN 16 d=32 მმ</t>
  </si>
  <si>
    <t>წყალსადენის პოლიეთილენის მილის PE 100 SDR 11 PN16 d=32 მმ ჰიდრავლიკური გამოცდა</t>
  </si>
  <si>
    <t>წყალსადენის პოლიეთილენის მილის გარეცხვა ქლორიანი წყლით PE 100 SDR 11 PN 16 d=32 მმ</t>
  </si>
  <si>
    <t>სასიგნალო ლენტის შეძენა და მოწყობა თხრილში</t>
  </si>
  <si>
    <t>რ/ბ ანაკრები წრიული ჭის D=1.0 მ Hსრ=1.8 მ (2 კომპ) B-22.5 M-300 შეძენა-მონტაჟი, რკ/ბ მრგვალი ძირის ფილით; რკ/ბ რგოლები კბილებით (იხ. პროექტი), რკ/ბ გადახურვის ფილა (იხ. პროექტი) თუჯის მრგვალი ხუფით (დატვირთვა 25 ტ) ჭის ანაკრები ელემენტების გადაბმა განხორციელდეს ქვიშა-ცემენტის ხსნარშით, წყალშეუღწევადი ელემენტის დამატებით, მარკა M-100</t>
  </si>
  <si>
    <t>ჭის ქვაბულის კედლების გამაგრება ფარებით</t>
  </si>
  <si>
    <t>ლითონის ელემენტების შეღებვა ანტიკოროზიული ლაქით 2 ფენად</t>
  </si>
  <si>
    <t>პოლიეთილენის დამხშობის d=110 მმ მონტაჟი</t>
  </si>
  <si>
    <t>პოლიეთილენის ელ. ქუროს d=110 მმ შეძენა მონტაჟი</t>
  </si>
  <si>
    <t>პოლიეთილენის მექანიკური ქუროს d=32 მმ მონტაჟი (არსებულზე გადაერთება)</t>
  </si>
  <si>
    <t>პოლიეთილენის მექანიკური ქურო d=32 მმ</t>
  </si>
  <si>
    <t>პოლიეთილენის მუხლის d=110 მმ α=90˚ მოწყობა</t>
  </si>
  <si>
    <t>ადაპტორი d=110 მმ მილტუჩით მოწყობა</t>
  </si>
  <si>
    <t>პოლიეთილენის სამკაპის d=110/110 მმ მოწყობა</t>
  </si>
  <si>
    <t>პოლიეთილენის სამკაპი d=110/110 მმ</t>
  </si>
  <si>
    <t>პოლიეთილენის სამკაპის d=110/32 მმ მოწყობა</t>
  </si>
  <si>
    <t>პოლიეთილენის სამკაპი d=110/32 მმ</t>
  </si>
  <si>
    <t>ჩობალის d=219 მმ შეძენა-მოწყობა (4 ცალი)</t>
  </si>
  <si>
    <t>გაზინთული (გაპოხილი) თოკი ჩობალებისათვის (2.07 მ)</t>
  </si>
  <si>
    <t>ბეტონის საყრდენი ბალიშის მოწყობა, ბეტონის მარკა B-25 (0.1*0.1*0.3) მ (2 ცალი)</t>
  </si>
  <si>
    <t>უნივერსალური ქურო d=100 მმ მოწყობა</t>
  </si>
  <si>
    <t>უნივერსალური ქურო d=100 მმ</t>
  </si>
  <si>
    <t>ფოლადის მილყელის d=100 მმ, l=0.4 მ მოწყობა (1 ცალი)</t>
  </si>
  <si>
    <t>ფოლადის მილყელი d=100 მმ, l=0.4 მ</t>
  </si>
  <si>
    <t>გადამყვანის პოლ/ფოლადზე d=110/100 მმ მოწყობა</t>
  </si>
  <si>
    <t>გადამყვანი პოლ/ფოლადზე d=110/100 მმ</t>
  </si>
  <si>
    <t>არსებული თუჯის d=100 მმ მილის ჩაჭრა</t>
  </si>
  <si>
    <t>არსებული პოლიეთლენის d=40 მმ-იანი ფოლადის მილის ჩაჭრა</t>
  </si>
  <si>
    <t>არსებული პოლიეთლენის d=32 მმ-იანი ფოლადის მილის ჩაჭრა</t>
  </si>
  <si>
    <t>საპროექტო პოლიეთილენის d=32 მმ-იანი მილის გადაერთება არსებულ პოლიეთილენის d=32 მმ-იანი მილზე</t>
  </si>
  <si>
    <t>ტრანშეის მოწყობის დროს არსებული მილების დამაგრება</t>
  </si>
  <si>
    <t>ტრანშეის მოწყობის დროს არსებული კაბელების დამაგრება</t>
  </si>
  <si>
    <t>არსებული ფოლადის d=40 მმ მილის დემონტაჟი</t>
  </si>
  <si>
    <t>დემონტირებული ფოლადის მილის დატვირთვა გატანა დასაწყობება 10კმ</t>
  </si>
  <si>
    <t>მრიცხველის ჭის მოწყობა 32 მმ მილზე</t>
  </si>
  <si>
    <t>მონოლითური რკ. ბეტონის ჭის 1000X650X700 მმ (3 კომპ.) მოწყობა, გადახურვის რკ. ბეტონის ფილა თუჯის ჩარჩო ხუჯით</t>
  </si>
  <si>
    <t>გადახურვის რკ. ბეტონის ფილა 1000X700 მმ</t>
  </si>
  <si>
    <t>პოლ/ ფოლადზე გადამყვანის d=32/25მმ გ/ხ მოწყობა</t>
  </si>
  <si>
    <t>პოლ/ ფოლადზე გადამყვანი d=32/25 მმ გ/ხ</t>
  </si>
  <si>
    <t>სფერული ვენტილის PN16 d=25 მმ მონტაჟი</t>
  </si>
  <si>
    <t>სფერული ვენტილი PN16 d=25 მმ</t>
  </si>
  <si>
    <t>წყლის ფილტრის d=25 მმ მოწყობა</t>
  </si>
  <si>
    <t>წყალმზომისა და მოძრავი ქანჩის d=25 მმ მოწყობა</t>
  </si>
  <si>
    <t>წყალმზომი d=25 მმ</t>
  </si>
  <si>
    <t>მოძრავი ქანჩი (შტუცერი) d=25 მმ</t>
  </si>
  <si>
    <t>ჩობალის შეძენა და მოწყობა d=80 მმ (6 ცალი)</t>
  </si>
  <si>
    <t>გაზინთული (გაპოხილი) თოკი ჩობალებისათვის (3.62 მ)</t>
  </si>
  <si>
    <t>პოლიეთილენის მუხლის d=32 მმ α=90˚ მოწყობა</t>
  </si>
  <si>
    <t>დამაკავშირებელის (сгон) მოწყობა d=25 მმ (3 ცალი)</t>
  </si>
  <si>
    <t>წყალსადენის პოლიეთილენის მილის მონტაჟი PE 100 SDR 11 PN 16 d=90 მმ</t>
  </si>
  <si>
    <t>პოლიეთილენის მილი d=90 მმ 16 ატმ</t>
  </si>
  <si>
    <t>პოლიეთილენის სამკაპი d=110/90 მმ მოწყობა</t>
  </si>
  <si>
    <t>პოლიეთილენის სამკაპი d=110/90 მმ</t>
  </si>
  <si>
    <t>რ/ბ ანაკრები წრიული ჭის D=1.0 მ Hსრ=1.8 მ (1 კომპ) B-22.5 M-300 შეძენა-მონტაჟი, რკ/ბ მრგვალი ძირის ფილით; რკ/ბ რგოლები კბილებით (იხ. პროექტი), რკ/ბ გადახურვის ფილა (იხ. პროექტი) თუჯის მრგვალი ხუფით (დატვირთვა 25 ტ) ჭის ანაკრები ელემენტების გადაბმა განხორციელდეს ქვიშა-ცემენტის ხსნარშით, წყალშეუღწევადი ელემენტის დამატებით, მარკა M-100</t>
  </si>
  <si>
    <t>პოლიეთილენის ადაპტორის მილტუჩით d=90 მმ მოწყობა</t>
  </si>
  <si>
    <t>თუჯის d=80 PN16 ურდულის მოწყობა</t>
  </si>
  <si>
    <t>გაზინთული (გაპოხილი) ძენძი ჩობალებისთვის (3.39 მ)</t>
  </si>
  <si>
    <t>საყრდენი ფოლადის მილის d=51/3 მმ L=0.3 მ (1 ცალი); ფოლადის ფურცლით 100X100მმ სისქით 6 მმ (2 ცალი) შეძენა და მოწყობა (1 კომპ.)</t>
  </si>
  <si>
    <t>ბეტონის საყრდენი ბალიში 0.4x0.4x0.2 მ ბეტონის მარკა B-22.5 მ-300 (1 ცალი)</t>
  </si>
  <si>
    <t>ბეტონის B-22.5 M-300 მოწყობა სახანძრო ჰიდრანტის გარშემო</t>
  </si>
  <si>
    <t>სახანძრო მიწისქვედა ჰიდრანტების (კომპლექტი) შეძენა, მოწყობა d=80 მმ</t>
  </si>
  <si>
    <t>სახანძრო მიწისქვედა ჰიდრანტი</t>
  </si>
  <si>
    <t>ფოლადის მილყელის d=80 მმ, l=0.4 მ მოწყობა (1 ცალი)</t>
  </si>
  <si>
    <t>ფოლადის მილყელი d=80 მმ, l=0.4 მ</t>
  </si>
  <si>
    <t>ფოლადის მილტუჩის მოწყობა d=80 მმ</t>
  </si>
  <si>
    <t>ფოლადის მილტუჩი d=80 მმ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</si>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</sst>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(* #,##0.00_);_(* \(#,##0.00\);_(* &quot;-&quot;??_);_(@_)"/>
    <numFmt numFmtId="164" formatCode="_-* #,##0.00\ _₾_-;\-* #,##0.00\ _₾_-;_-* &quot;-&quot;??\ _₾_-;_-@_-"/>
    <numFmt numFmtId="165" formatCode="0.0000"/>
    <numFmt numFmtId="166" formatCode="0.0"/>
    <numFmt numFmtId="167" formatCode="0.00000"/>
    <numFmt numFmtId="168" formatCode="0.000"/>
    <numFmt numFmtId="169" formatCode="_-* #,##0.00_р_._-;\-* #,##0.00_р_._-;_-* &quot;-&quot;??_р_._-;_-@_-"/>
    <numFmt numFmtId="170" formatCode="_(* #,##0.0_);_(* \(#,##0.0\);_(* &quot;-&quot;??_);_(@_)"/>
    <numFmt numFmtId="172" formatCode="_(#,##0_);_(\(#,##0\);_(\ \-\ 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name val="AcadNusx"/>
    </font>
    <font>
      <sz val="10"/>
      <name val="Arial"/>
      <family val="2"/>
      <charset val="204"/>
    </font>
    <font>
      <sz val="10"/>
      <name val="Segoe UI"/>
      <family val="2"/>
    </font>
    <font>
      <b/>
      <sz val="10"/>
      <name val="Segoe UI"/>
      <family val="2"/>
    </font>
    <font>
      <vertAlign val="superscript"/>
      <sz val="10"/>
      <name val="Segoe UI"/>
      <family val="2"/>
    </font>
    <font>
      <sz val="10"/>
      <color rgb="FF000000"/>
      <name val="Segoe UI"/>
      <family val="2"/>
    </font>
    <font>
      <vertAlign val="subscript"/>
      <sz val="10"/>
      <name val="Segoe UI"/>
      <family val="2"/>
    </font>
    <font>
      <sz val="10"/>
      <color theme="1"/>
      <name val="Segoe UI"/>
      <family val="2"/>
    </font>
    <font>
      <sz val="10"/>
      <color rgb="FFFF0000"/>
      <name val="Segoe UI"/>
      <family val="2"/>
    </font>
    <font>
      <sz val="10"/>
      <color indexed="8"/>
      <name val="Segoe UI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0F0F0"/>
      </patternFill>
    </fill>
    <fill>
      <patternFill patternType="solid">
        <fgColor theme="5" tint="0.79998168889431442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1">
    <xf numFmtId="0" fontId="0" fillId="0" borderId="0"/>
    <xf numFmtId="0" fontId="2" fillId="0" borderId="0"/>
    <xf numFmtId="0" fontId="2" fillId="0" borderId="0"/>
    <xf numFmtId="169" fontId="2" fillId="0" borderId="0" applyFont="0" applyFill="0" applyBorder="0" applyAlignment="0" applyProtection="0"/>
    <xf numFmtId="0" fontId="1" fillId="0" borderId="0"/>
    <xf numFmtId="0" fontId="4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302">
    <xf numFmtId="0" fontId="0" fillId="0" borderId="0" xfId="0"/>
    <xf numFmtId="0" fontId="5" fillId="7" borderId="17" xfId="0" applyNumberFormat="1" applyFont="1" applyFill="1" applyBorder="1" applyAlignment="1">
      <alignment horizontal="center" vertical="center" wrapText="1" readingOrder="1"/>
    </xf>
    <xf numFmtId="0" fontId="6" fillId="2" borderId="0" xfId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horizontal="center" vertical="center"/>
    </xf>
    <xf numFmtId="0" fontId="5" fillId="2" borderId="17" xfId="1" applyFont="1" applyFill="1" applyBorder="1" applyAlignment="1" applyProtection="1">
      <alignment horizontal="center" vertical="center" wrapText="1"/>
      <protection locked="0"/>
    </xf>
    <xf numFmtId="0" fontId="5" fillId="2" borderId="17" xfId="0" applyFont="1" applyFill="1" applyBorder="1" applyAlignment="1" applyProtection="1">
      <alignment horizontal="center" vertical="center" wrapText="1"/>
      <protection locked="0"/>
    </xf>
    <xf numFmtId="0" fontId="5" fillId="2" borderId="17" xfId="1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17" xfId="1" applyFont="1" applyFill="1" applyBorder="1" applyAlignment="1">
      <alignment vertical="center"/>
    </xf>
    <xf numFmtId="0" fontId="5" fillId="2" borderId="0" xfId="1" applyFont="1" applyFill="1"/>
    <xf numFmtId="0" fontId="5" fillId="2" borderId="0" xfId="1" applyFont="1" applyFill="1" applyBorder="1"/>
    <xf numFmtId="166" fontId="5" fillId="2" borderId="0" xfId="1" applyNumberFormat="1" applyFont="1" applyFill="1" applyBorder="1"/>
    <xf numFmtId="0" fontId="5" fillId="2" borderId="0" xfId="0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center" vertical="center" wrapText="1" readingOrder="1"/>
    </xf>
    <xf numFmtId="0" fontId="5" fillId="0" borderId="17" xfId="0" applyNumberFormat="1" applyFont="1" applyFill="1" applyBorder="1" applyAlignment="1">
      <alignment horizontal="center" vertical="center" wrapText="1" readingOrder="1"/>
    </xf>
    <xf numFmtId="0" fontId="5" fillId="4" borderId="17" xfId="0" applyNumberFormat="1" applyFont="1" applyFill="1" applyBorder="1" applyAlignment="1">
      <alignment horizontal="center" vertical="center" wrapText="1" readingOrder="1"/>
    </xf>
    <xf numFmtId="0" fontId="5" fillId="0" borderId="17" xfId="0" applyFont="1" applyFill="1" applyBorder="1" applyAlignment="1">
      <alignment horizontal="center" vertical="center" wrapText="1"/>
    </xf>
    <xf numFmtId="0" fontId="5" fillId="4" borderId="17" xfId="1" applyNumberFormat="1" applyFont="1" applyFill="1" applyBorder="1" applyAlignment="1">
      <alignment horizontal="center" vertical="center" wrapText="1" readingOrder="1"/>
    </xf>
    <xf numFmtId="49" fontId="5" fillId="2" borderId="17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0" fontId="5" fillId="0" borderId="17" xfId="2" applyFont="1" applyBorder="1" applyAlignment="1">
      <alignment horizontal="center" vertical="center" wrapText="1"/>
    </xf>
    <xf numFmtId="0" fontId="6" fillId="2" borderId="11" xfId="1" applyFont="1" applyFill="1" applyBorder="1" applyAlignment="1">
      <alignment horizontal="center" vertical="center" wrapText="1"/>
    </xf>
    <xf numFmtId="0" fontId="5" fillId="2" borderId="11" xfId="1" applyFont="1" applyFill="1" applyBorder="1" applyAlignment="1">
      <alignment horizontal="center" vertical="center" wrapText="1"/>
    </xf>
    <xf numFmtId="0" fontId="5" fillId="2" borderId="0" xfId="1" applyFont="1" applyFill="1" applyAlignment="1">
      <alignment vertical="center"/>
    </xf>
    <xf numFmtId="0" fontId="6" fillId="5" borderId="0" xfId="1" applyFont="1" applyFill="1" applyAlignment="1">
      <alignment vertical="center"/>
    </xf>
    <xf numFmtId="0" fontId="6" fillId="2" borderId="0" xfId="1" applyFont="1" applyFill="1" applyBorder="1" applyAlignment="1">
      <alignment vertical="center"/>
    </xf>
    <xf numFmtId="0" fontId="6" fillId="2" borderId="1" xfId="1" applyFont="1" applyFill="1" applyBorder="1" applyAlignment="1">
      <alignment vertical="center"/>
    </xf>
    <xf numFmtId="49" fontId="5" fillId="2" borderId="0" xfId="1" applyNumberFormat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vertical="center"/>
    </xf>
    <xf numFmtId="0" fontId="5" fillId="2" borderId="8" xfId="1" applyFont="1" applyFill="1" applyBorder="1" applyAlignment="1">
      <alignment horizontal="center" vertical="center"/>
    </xf>
    <xf numFmtId="2" fontId="5" fillId="2" borderId="8" xfId="1" applyNumberFormat="1" applyFont="1" applyFill="1" applyBorder="1" applyAlignment="1">
      <alignment horizontal="center" vertical="center"/>
    </xf>
    <xf numFmtId="49" fontId="5" fillId="2" borderId="10" xfId="1" applyNumberFormat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horizontal="center" vertical="center"/>
    </xf>
    <xf numFmtId="1" fontId="5" fillId="2" borderId="11" xfId="1" applyNumberFormat="1" applyFont="1" applyFill="1" applyBorder="1" applyAlignment="1">
      <alignment horizontal="center" vertical="center"/>
    </xf>
    <xf numFmtId="0" fontId="5" fillId="2" borderId="12" xfId="1" applyFont="1" applyFill="1" applyBorder="1" applyAlignment="1">
      <alignment horizontal="center" vertical="center"/>
    </xf>
    <xf numFmtId="49" fontId="5" fillId="2" borderId="17" xfId="1" applyNumberFormat="1" applyFont="1" applyFill="1" applyBorder="1" applyAlignment="1" applyProtection="1">
      <alignment horizontal="center" vertical="center"/>
      <protection locked="0"/>
    </xf>
    <xf numFmtId="49" fontId="5" fillId="2" borderId="17" xfId="1" applyNumberFormat="1" applyFont="1" applyFill="1" applyBorder="1" applyAlignment="1" applyProtection="1">
      <alignment horizontal="center" vertical="center" wrapText="1"/>
      <protection locked="0"/>
    </xf>
    <xf numFmtId="0" fontId="5" fillId="3" borderId="17" xfId="1" applyFont="1" applyFill="1" applyBorder="1" applyAlignment="1" applyProtection="1">
      <alignment vertical="center" wrapText="1"/>
      <protection locked="0"/>
    </xf>
    <xf numFmtId="0" fontId="5" fillId="2" borderId="17" xfId="1" applyFont="1" applyFill="1" applyBorder="1" applyAlignment="1" applyProtection="1">
      <alignment horizontal="center" vertical="center"/>
      <protection locked="0"/>
    </xf>
    <xf numFmtId="166" fontId="5" fillId="3" borderId="17" xfId="1" applyNumberFormat="1" applyFont="1" applyFill="1" applyBorder="1" applyAlignment="1" applyProtection="1">
      <alignment horizontal="center" vertical="center"/>
      <protection locked="0"/>
    </xf>
    <xf numFmtId="2" fontId="5" fillId="2" borderId="17" xfId="1" applyNumberFormat="1" applyFont="1" applyFill="1" applyBorder="1" applyAlignment="1" applyProtection="1">
      <alignment horizontal="center" vertical="center"/>
      <protection locked="0"/>
    </xf>
    <xf numFmtId="0" fontId="5" fillId="2" borderId="0" xfId="1" applyFont="1" applyFill="1" applyAlignment="1" applyProtection="1">
      <alignment vertical="center"/>
      <protection locked="0"/>
    </xf>
    <xf numFmtId="49" fontId="5" fillId="2" borderId="16" xfId="1" applyNumberFormat="1" applyFont="1" applyFill="1" applyBorder="1" applyAlignment="1" applyProtection="1">
      <alignment horizontal="center" vertical="center"/>
      <protection locked="0"/>
    </xf>
    <xf numFmtId="0" fontId="5" fillId="2" borderId="17" xfId="1" applyFont="1" applyFill="1" applyBorder="1" applyAlignment="1" applyProtection="1">
      <alignment vertical="center" wrapText="1"/>
      <protection locked="0"/>
    </xf>
    <xf numFmtId="168" fontId="5" fillId="2" borderId="17" xfId="1" applyNumberFormat="1" applyFont="1" applyFill="1" applyBorder="1" applyAlignment="1" applyProtection="1">
      <alignment horizontal="center" vertical="center"/>
      <protection locked="0"/>
    </xf>
    <xf numFmtId="2" fontId="5" fillId="2" borderId="17" xfId="1" applyNumberFormat="1" applyFont="1" applyFill="1" applyBorder="1" applyAlignment="1" applyProtection="1">
      <alignment horizontal="center" vertical="center"/>
    </xf>
    <xf numFmtId="166" fontId="5" fillId="2" borderId="17" xfId="1" applyNumberFormat="1" applyFont="1" applyFill="1" applyBorder="1" applyAlignment="1" applyProtection="1">
      <alignment horizontal="center" vertical="center"/>
      <protection locked="0"/>
    </xf>
    <xf numFmtId="0" fontId="5" fillId="2" borderId="17" xfId="1" applyFont="1" applyFill="1" applyBorder="1" applyAlignment="1" applyProtection="1">
      <alignment horizontal="center" vertical="center"/>
    </xf>
    <xf numFmtId="49" fontId="5" fillId="2" borderId="16" xfId="0" applyNumberFormat="1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vertical="center" wrapText="1"/>
    </xf>
    <xf numFmtId="0" fontId="5" fillId="2" borderId="17" xfId="0" applyFont="1" applyFill="1" applyBorder="1" applyAlignment="1">
      <alignment horizontal="center" vertical="center"/>
    </xf>
    <xf numFmtId="2" fontId="5" fillId="2" borderId="17" xfId="0" applyNumberFormat="1" applyFont="1" applyFill="1" applyBorder="1" applyAlignment="1">
      <alignment horizontal="center" vertical="center"/>
    </xf>
    <xf numFmtId="2" fontId="5" fillId="2" borderId="17" xfId="0" applyNumberFormat="1" applyFont="1" applyFill="1" applyBorder="1" applyAlignment="1" applyProtection="1">
      <alignment horizontal="center" vertical="center"/>
    </xf>
    <xf numFmtId="166" fontId="5" fillId="2" borderId="17" xfId="0" applyNumberFormat="1" applyFont="1" applyFill="1" applyBorder="1" applyAlignment="1" applyProtection="1">
      <alignment horizontal="center" vertical="center"/>
    </xf>
    <xf numFmtId="0" fontId="5" fillId="2" borderId="0" xfId="0" applyFont="1" applyFill="1" applyAlignment="1">
      <alignment vertical="center"/>
    </xf>
    <xf numFmtId="166" fontId="5" fillId="2" borderId="17" xfId="0" applyNumberFormat="1" applyFont="1" applyFill="1" applyBorder="1" applyAlignment="1">
      <alignment horizontal="center" vertical="center"/>
    </xf>
    <xf numFmtId="0" fontId="5" fillId="2" borderId="17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>
      <alignment vertical="center"/>
    </xf>
    <xf numFmtId="49" fontId="5" fillId="2" borderId="13" xfId="0" applyNumberFormat="1" applyFont="1" applyFill="1" applyBorder="1" applyAlignment="1" applyProtection="1">
      <alignment horizontal="center" vertical="center"/>
      <protection locked="0"/>
    </xf>
    <xf numFmtId="49" fontId="5" fillId="2" borderId="14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14" xfId="0" applyFont="1" applyFill="1" applyBorder="1" applyAlignment="1" applyProtection="1">
      <alignment vertical="center" wrapText="1"/>
      <protection locked="0"/>
    </xf>
    <xf numFmtId="0" fontId="5" fillId="2" borderId="14" xfId="0" applyFont="1" applyFill="1" applyBorder="1" applyAlignment="1" applyProtection="1">
      <alignment horizontal="center" vertical="center"/>
      <protection locked="0"/>
    </xf>
    <xf numFmtId="166" fontId="5" fillId="3" borderId="14" xfId="0" applyNumberFormat="1" applyFont="1" applyFill="1" applyBorder="1" applyAlignment="1" applyProtection="1">
      <alignment horizontal="center" vertical="center"/>
      <protection locked="0"/>
    </xf>
    <xf numFmtId="2" fontId="5" fillId="2" borderId="14" xfId="0" applyNumberFormat="1" applyFont="1" applyFill="1" applyBorder="1" applyAlignment="1" applyProtection="1">
      <alignment horizontal="center" vertical="center"/>
      <protection locked="0"/>
    </xf>
    <xf numFmtId="2" fontId="5" fillId="2" borderId="14" xfId="0" applyNumberFormat="1" applyFont="1" applyFill="1" applyBorder="1" applyAlignment="1" applyProtection="1">
      <alignment horizontal="center" vertical="center"/>
    </xf>
    <xf numFmtId="0" fontId="5" fillId="2" borderId="14" xfId="0" applyFont="1" applyFill="1" applyBorder="1" applyAlignment="1" applyProtection="1">
      <alignment horizontal="center" vertical="center"/>
    </xf>
    <xf numFmtId="0" fontId="5" fillId="2" borderId="0" xfId="0" applyFont="1" applyFill="1" applyAlignment="1" applyProtection="1">
      <alignment vertical="center"/>
      <protection locked="0"/>
    </xf>
    <xf numFmtId="49" fontId="5" fillId="2" borderId="16" xfId="0" applyNumberFormat="1" applyFont="1" applyFill="1" applyBorder="1" applyAlignment="1" applyProtection="1">
      <alignment horizontal="center" vertical="center"/>
      <protection locked="0"/>
    </xf>
    <xf numFmtId="0" fontId="5" fillId="2" borderId="17" xfId="0" applyFont="1" applyFill="1" applyBorder="1" applyAlignment="1" applyProtection="1">
      <alignment vertical="center" wrapText="1"/>
      <protection locked="0"/>
    </xf>
    <xf numFmtId="0" fontId="5" fillId="2" borderId="17" xfId="0" applyFont="1" applyFill="1" applyBorder="1" applyAlignment="1" applyProtection="1">
      <alignment horizontal="center" vertical="center"/>
      <protection locked="0"/>
    </xf>
    <xf numFmtId="166" fontId="5" fillId="2" borderId="17" xfId="0" applyNumberFormat="1" applyFont="1" applyFill="1" applyBorder="1" applyAlignment="1" applyProtection="1">
      <alignment horizontal="center" vertical="center"/>
      <protection locked="0"/>
    </xf>
    <xf numFmtId="2" fontId="5" fillId="2" borderId="17" xfId="0" applyNumberFormat="1" applyFont="1" applyFill="1" applyBorder="1" applyAlignment="1" applyProtection="1">
      <alignment horizontal="center" vertical="center"/>
      <protection locked="0"/>
    </xf>
    <xf numFmtId="165" fontId="5" fillId="2" borderId="17" xfId="0" applyNumberFormat="1" applyFont="1" applyFill="1" applyBorder="1" applyAlignment="1" applyProtection="1">
      <alignment horizontal="center" vertical="center"/>
      <protection locked="0"/>
    </xf>
    <xf numFmtId="168" fontId="5" fillId="2" borderId="17" xfId="0" applyNumberFormat="1" applyFont="1" applyFill="1" applyBorder="1" applyAlignment="1" applyProtection="1">
      <alignment horizontal="center" vertical="center"/>
      <protection locked="0"/>
    </xf>
    <xf numFmtId="49" fontId="5" fillId="0" borderId="16" xfId="2" applyNumberFormat="1" applyFont="1" applyBorder="1" applyAlignment="1" applyProtection="1">
      <alignment horizontal="center" vertical="center" wrapText="1"/>
      <protection locked="0"/>
    </xf>
    <xf numFmtId="0" fontId="5" fillId="2" borderId="17" xfId="2" applyFont="1" applyFill="1" applyBorder="1" applyAlignment="1">
      <alignment horizontal="center" vertical="center" wrapText="1"/>
    </xf>
    <xf numFmtId="0" fontId="5" fillId="3" borderId="17" xfId="0" applyFont="1" applyFill="1" applyBorder="1" applyAlignment="1" applyProtection="1">
      <alignment vertical="center" wrapText="1"/>
      <protection locked="0"/>
    </xf>
    <xf numFmtId="0" fontId="5" fillId="0" borderId="17" xfId="2" applyFont="1" applyBorder="1" applyAlignment="1" applyProtection="1">
      <alignment horizontal="center" vertical="center" wrapText="1"/>
      <protection locked="0"/>
    </xf>
    <xf numFmtId="166" fontId="5" fillId="3" borderId="17" xfId="0" applyNumberFormat="1" applyFont="1" applyFill="1" applyBorder="1" applyAlignment="1" applyProtection="1">
      <alignment horizontal="center" vertical="center"/>
    </xf>
    <xf numFmtId="168" fontId="5" fillId="2" borderId="17" xfId="0" applyNumberFormat="1" applyFont="1" applyFill="1" applyBorder="1" applyAlignment="1">
      <alignment horizontal="center" vertical="center"/>
    </xf>
    <xf numFmtId="0" fontId="5" fillId="2" borderId="17" xfId="1" applyFont="1" applyFill="1" applyBorder="1" applyAlignment="1">
      <alignment vertical="center" wrapText="1"/>
    </xf>
    <xf numFmtId="49" fontId="5" fillId="2" borderId="16" xfId="1" applyNumberFormat="1" applyFont="1" applyFill="1" applyBorder="1" applyAlignment="1">
      <alignment horizontal="center" vertical="center"/>
    </xf>
    <xf numFmtId="49" fontId="5" fillId="2" borderId="17" xfId="1" applyNumberFormat="1" applyFont="1" applyFill="1" applyBorder="1" applyAlignment="1">
      <alignment horizontal="center" vertical="center" wrapText="1"/>
    </xf>
    <xf numFmtId="0" fontId="5" fillId="2" borderId="17" xfId="1" applyFont="1" applyFill="1" applyBorder="1" applyAlignment="1">
      <alignment horizontal="center" vertical="center"/>
    </xf>
    <xf numFmtId="2" fontId="5" fillId="2" borderId="17" xfId="1" applyNumberFormat="1" applyFont="1" applyFill="1" applyBorder="1" applyAlignment="1">
      <alignment horizontal="center" vertical="center"/>
    </xf>
    <xf numFmtId="2" fontId="5" fillId="2" borderId="18" xfId="1" applyNumberFormat="1" applyFont="1" applyFill="1" applyBorder="1" applyAlignment="1">
      <alignment horizontal="center" vertical="center"/>
    </xf>
    <xf numFmtId="168" fontId="5" fillId="2" borderId="17" xfId="1" applyNumberFormat="1" applyFont="1" applyFill="1" applyBorder="1" applyAlignment="1">
      <alignment horizontal="center" vertical="center"/>
    </xf>
    <xf numFmtId="166" fontId="5" fillId="2" borderId="17" xfId="1" applyNumberFormat="1" applyFont="1" applyFill="1" applyBorder="1" applyAlignment="1">
      <alignment horizontal="center" vertical="center"/>
    </xf>
    <xf numFmtId="165" fontId="5" fillId="2" borderId="17" xfId="1" applyNumberFormat="1" applyFont="1" applyFill="1" applyBorder="1" applyAlignment="1">
      <alignment horizontal="center" vertical="center"/>
    </xf>
    <xf numFmtId="2" fontId="5" fillId="2" borderId="0" xfId="1" applyNumberFormat="1" applyFont="1" applyFill="1" applyAlignment="1">
      <alignment vertical="center"/>
    </xf>
    <xf numFmtId="167" fontId="5" fillId="2" borderId="17" xfId="1" applyNumberFormat="1" applyFont="1" applyFill="1" applyBorder="1" applyAlignment="1">
      <alignment horizontal="center" vertical="center"/>
    </xf>
    <xf numFmtId="166" fontId="5" fillId="3" borderId="17" xfId="1" applyNumberFormat="1" applyFont="1" applyFill="1" applyBorder="1" applyAlignment="1" applyProtection="1">
      <alignment horizontal="center" vertical="center"/>
    </xf>
    <xf numFmtId="49" fontId="5" fillId="2" borderId="16" xfId="2" applyNumberFormat="1" applyFont="1" applyFill="1" applyBorder="1" applyAlignment="1" applyProtection="1">
      <alignment horizontal="center" vertical="center" wrapText="1"/>
      <protection locked="0"/>
    </xf>
    <xf numFmtId="49" fontId="5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7" xfId="0" applyFont="1" applyFill="1" applyBorder="1" applyAlignment="1" applyProtection="1">
      <alignment horizontal="center" vertical="center"/>
    </xf>
    <xf numFmtId="2" fontId="5" fillId="2" borderId="0" xfId="0" applyNumberFormat="1" applyFont="1" applyFill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 wrapText="1"/>
      <protection locked="0"/>
    </xf>
    <xf numFmtId="165" fontId="5" fillId="2" borderId="17" xfId="0" applyNumberFormat="1" applyFont="1" applyFill="1" applyBorder="1" applyAlignment="1">
      <alignment horizontal="center" vertical="center"/>
    </xf>
    <xf numFmtId="166" fontId="5" fillId="2" borderId="0" xfId="0" applyNumberFormat="1" applyFont="1" applyFill="1" applyAlignment="1" applyProtection="1">
      <alignment vertical="center"/>
      <protection locked="0"/>
    </xf>
    <xf numFmtId="167" fontId="5" fillId="2" borderId="17" xfId="0" applyNumberFormat="1" applyFont="1" applyFill="1" applyBorder="1" applyAlignment="1">
      <alignment horizontal="center" vertical="center"/>
    </xf>
    <xf numFmtId="165" fontId="5" fillId="2" borderId="17" xfId="0" applyNumberFormat="1" applyFont="1" applyFill="1" applyBorder="1" applyAlignment="1" applyProtection="1">
      <alignment horizontal="center" vertical="center"/>
    </xf>
    <xf numFmtId="168" fontId="5" fillId="2" borderId="17" xfId="0" applyNumberFormat="1" applyFont="1" applyFill="1" applyBorder="1" applyAlignment="1" applyProtection="1">
      <alignment horizontal="center" vertical="center"/>
    </xf>
    <xf numFmtId="49" fontId="5" fillId="2" borderId="13" xfId="1" applyNumberFormat="1" applyFont="1" applyFill="1" applyBorder="1" applyAlignment="1" applyProtection="1">
      <alignment horizontal="center" vertical="center"/>
      <protection locked="0"/>
    </xf>
    <xf numFmtId="0" fontId="5" fillId="3" borderId="14" xfId="1" applyFont="1" applyFill="1" applyBorder="1" applyAlignment="1" applyProtection="1">
      <alignment vertical="center" wrapText="1"/>
      <protection locked="0"/>
    </xf>
    <xf numFmtId="0" fontId="5" fillId="2" borderId="14" xfId="1" applyFont="1" applyFill="1" applyBorder="1" applyAlignment="1" applyProtection="1">
      <alignment horizontal="center" vertical="center"/>
      <protection locked="0"/>
    </xf>
    <xf numFmtId="166" fontId="5" fillId="3" borderId="14" xfId="1" applyNumberFormat="1" applyFont="1" applyFill="1" applyBorder="1" applyAlignment="1" applyProtection="1">
      <alignment horizontal="center" vertical="center"/>
    </xf>
    <xf numFmtId="0" fontId="5" fillId="2" borderId="14" xfId="1" applyFont="1" applyFill="1" applyBorder="1" applyAlignment="1" applyProtection="1">
      <alignment horizontal="center" vertical="center"/>
    </xf>
    <xf numFmtId="2" fontId="5" fillId="2" borderId="14" xfId="1" applyNumberFormat="1" applyFont="1" applyFill="1" applyBorder="1" applyAlignment="1" applyProtection="1">
      <alignment horizontal="center" vertical="center"/>
    </xf>
    <xf numFmtId="166" fontId="5" fillId="2" borderId="17" xfId="1" applyNumberFormat="1" applyFont="1" applyFill="1" applyBorder="1" applyAlignment="1" applyProtection="1">
      <alignment horizontal="center" vertical="center"/>
    </xf>
    <xf numFmtId="168" fontId="5" fillId="2" borderId="17" xfId="1" applyNumberFormat="1" applyFont="1" applyFill="1" applyBorder="1" applyAlignment="1" applyProtection="1">
      <alignment horizontal="center" vertical="center"/>
    </xf>
    <xf numFmtId="166" fontId="5" fillId="2" borderId="0" xfId="1" applyNumberFormat="1" applyFont="1" applyFill="1" applyAlignment="1" applyProtection="1">
      <alignment vertical="center"/>
    </xf>
    <xf numFmtId="0" fontId="5" fillId="0" borderId="17" xfId="2" applyFont="1" applyBorder="1" applyAlignment="1" applyProtection="1">
      <alignment horizontal="center" vertical="center" wrapText="1"/>
    </xf>
    <xf numFmtId="0" fontId="5" fillId="2" borderId="16" xfId="1" applyFont="1" applyFill="1" applyBorder="1" applyAlignment="1">
      <alignment horizontal="center" vertical="center"/>
    </xf>
    <xf numFmtId="0" fontId="5" fillId="3" borderId="17" xfId="1" applyFont="1" applyFill="1" applyBorder="1" applyAlignment="1">
      <alignment horizontal="left" vertical="center" wrapText="1"/>
    </xf>
    <xf numFmtId="166" fontId="5" fillId="3" borderId="17" xfId="1" applyNumberFormat="1" applyFont="1" applyFill="1" applyBorder="1" applyAlignment="1">
      <alignment horizontal="center" vertical="center"/>
    </xf>
    <xf numFmtId="0" fontId="5" fillId="0" borderId="17" xfId="1" applyFont="1" applyFill="1" applyBorder="1" applyAlignment="1">
      <alignment vertical="center" wrapText="1"/>
    </xf>
    <xf numFmtId="2" fontId="5" fillId="0" borderId="17" xfId="1" applyNumberFormat="1" applyFont="1" applyFill="1" applyBorder="1" applyAlignment="1">
      <alignment horizontal="center" vertical="center"/>
    </xf>
    <xf numFmtId="0" fontId="5" fillId="2" borderId="16" xfId="0" applyFont="1" applyFill="1" applyBorder="1" applyAlignment="1" applyProtection="1">
      <alignment horizontal="center" vertical="center"/>
      <protection locked="0"/>
    </xf>
    <xf numFmtId="2" fontId="5" fillId="2" borderId="0" xfId="0" applyNumberFormat="1" applyFont="1" applyFill="1" applyAlignment="1" applyProtection="1">
      <alignment vertical="center"/>
    </xf>
    <xf numFmtId="0" fontId="5" fillId="2" borderId="0" xfId="0" applyFont="1" applyFill="1" applyAlignment="1" applyProtection="1">
      <alignment vertical="center"/>
    </xf>
    <xf numFmtId="166" fontId="5" fillId="2" borderId="0" xfId="0" applyNumberFormat="1" applyFont="1" applyFill="1" applyAlignment="1" applyProtection="1">
      <alignment vertical="center"/>
    </xf>
    <xf numFmtId="0" fontId="8" fillId="6" borderId="17" xfId="0" applyNumberFormat="1" applyFont="1" applyFill="1" applyBorder="1" applyAlignment="1" applyProtection="1">
      <alignment horizontal="left" vertical="center" wrapText="1" readingOrder="1"/>
      <protection locked="0"/>
    </xf>
    <xf numFmtId="0" fontId="5" fillId="2" borderId="13" xfId="1" applyFont="1" applyFill="1" applyBorder="1" applyAlignment="1" applyProtection="1">
      <alignment horizontal="center" vertical="center"/>
      <protection locked="0"/>
    </xf>
    <xf numFmtId="49" fontId="5" fillId="2" borderId="14" xfId="1" applyNumberFormat="1" applyFont="1" applyFill="1" applyBorder="1" applyAlignment="1" applyProtection="1">
      <alignment horizontal="center" vertical="center" wrapText="1"/>
      <protection locked="0"/>
    </xf>
    <xf numFmtId="0" fontId="5" fillId="2" borderId="16" xfId="1" applyFont="1" applyFill="1" applyBorder="1" applyAlignment="1" applyProtection="1">
      <alignment horizontal="center" vertical="center"/>
      <protection locked="0"/>
    </xf>
    <xf numFmtId="0" fontId="5" fillId="2" borderId="16" xfId="2" applyFont="1" applyFill="1" applyBorder="1" applyAlignment="1" applyProtection="1">
      <alignment horizontal="center" vertical="center" wrapText="1"/>
      <protection locked="0"/>
    </xf>
    <xf numFmtId="2" fontId="5" fillId="3" borderId="17" xfId="1" applyNumberFormat="1" applyFont="1" applyFill="1" applyBorder="1" applyAlignment="1" applyProtection="1">
      <alignment horizontal="center" vertical="center"/>
    </xf>
    <xf numFmtId="166" fontId="5" fillId="2" borderId="0" xfId="1" applyNumberFormat="1" applyFont="1" applyFill="1" applyBorder="1" applyAlignment="1">
      <alignment vertical="center"/>
    </xf>
    <xf numFmtId="49" fontId="5" fillId="2" borderId="16" xfId="2" applyNumberFormat="1" applyFont="1" applyFill="1" applyBorder="1" applyAlignment="1">
      <alignment horizontal="center" vertical="center" wrapText="1"/>
    </xf>
    <xf numFmtId="0" fontId="5" fillId="2" borderId="0" xfId="1" applyFont="1" applyFill="1" applyBorder="1" applyAlignment="1">
      <alignment vertical="center"/>
    </xf>
    <xf numFmtId="2" fontId="5" fillId="2" borderId="0" xfId="1" applyNumberFormat="1" applyFont="1" applyFill="1" applyBorder="1" applyAlignment="1">
      <alignment vertical="center"/>
    </xf>
    <xf numFmtId="0" fontId="5" fillId="3" borderId="17" xfId="1" applyFont="1" applyFill="1" applyBorder="1" applyAlignment="1">
      <alignment vertical="center" wrapText="1"/>
    </xf>
    <xf numFmtId="166" fontId="5" fillId="2" borderId="0" xfId="1" applyNumberFormat="1" applyFont="1" applyFill="1" applyAlignment="1">
      <alignment vertical="center"/>
    </xf>
    <xf numFmtId="0" fontId="5" fillId="2" borderId="16" xfId="0" applyFont="1" applyFill="1" applyBorder="1" applyAlignment="1">
      <alignment horizontal="center" vertical="center"/>
    </xf>
    <xf numFmtId="2" fontId="5" fillId="2" borderId="17" xfId="2" applyNumberFormat="1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vertical="center" wrapText="1"/>
    </xf>
    <xf numFmtId="166" fontId="5" fillId="3" borderId="17" xfId="0" applyNumberFormat="1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horizontal="left" vertical="center"/>
    </xf>
    <xf numFmtId="0" fontId="5" fillId="5" borderId="17" xfId="2" applyFont="1" applyFill="1" applyBorder="1" applyAlignment="1">
      <alignment horizontal="left" vertical="center" wrapText="1"/>
    </xf>
    <xf numFmtId="0" fontId="5" fillId="5" borderId="17" xfId="2" applyNumberFormat="1" applyFont="1" applyFill="1" applyBorder="1" applyAlignment="1">
      <alignment horizontal="center" vertical="center"/>
    </xf>
    <xf numFmtId="0" fontId="5" fillId="2" borderId="17" xfId="2" applyNumberFormat="1" applyFont="1" applyFill="1" applyBorder="1" applyAlignment="1">
      <alignment horizontal="center" vertical="center"/>
    </xf>
    <xf numFmtId="0" fontId="5" fillId="5" borderId="17" xfId="2" applyFont="1" applyFill="1" applyBorder="1" applyAlignment="1">
      <alignment horizontal="center" vertical="center"/>
    </xf>
    <xf numFmtId="1" fontId="5" fillId="5" borderId="17" xfId="2" applyNumberFormat="1" applyFont="1" applyFill="1" applyBorder="1" applyAlignment="1">
      <alignment horizontal="center" vertical="center"/>
    </xf>
    <xf numFmtId="166" fontId="5" fillId="5" borderId="17" xfId="2" applyNumberFormat="1" applyFont="1" applyFill="1" applyBorder="1" applyAlignment="1">
      <alignment horizontal="center" vertical="center"/>
    </xf>
    <xf numFmtId="2" fontId="5" fillId="5" borderId="17" xfId="2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vertical="center" wrapText="1"/>
    </xf>
    <xf numFmtId="0" fontId="5" fillId="3" borderId="17" xfId="1" applyFont="1" applyFill="1" applyBorder="1" applyAlignment="1" applyProtection="1">
      <alignment horizontal="left" vertical="center" wrapText="1"/>
      <protection locked="0"/>
    </xf>
    <xf numFmtId="0" fontId="5" fillId="4" borderId="17" xfId="1" applyNumberFormat="1" applyFont="1" applyFill="1" applyBorder="1" applyAlignment="1" applyProtection="1">
      <alignment horizontal="left" vertical="center" wrapText="1" readingOrder="1"/>
      <protection locked="0"/>
    </xf>
    <xf numFmtId="49" fontId="5" fillId="2" borderId="19" xfId="1" applyNumberFormat="1" applyFont="1" applyFill="1" applyBorder="1" applyAlignment="1">
      <alignment horizontal="center" vertical="center"/>
    </xf>
    <xf numFmtId="0" fontId="8" fillId="4" borderId="17" xfId="1" applyNumberFormat="1" applyFont="1" applyFill="1" applyBorder="1" applyAlignment="1" applyProtection="1">
      <alignment horizontal="left" vertical="center" wrapText="1" readingOrder="1"/>
      <protection locked="0"/>
    </xf>
    <xf numFmtId="49" fontId="5" fillId="2" borderId="16" xfId="1" applyNumberFormat="1" applyFont="1" applyFill="1" applyBorder="1" applyAlignment="1">
      <alignment horizontal="center" vertical="center" wrapText="1"/>
    </xf>
    <xf numFmtId="166" fontId="5" fillId="3" borderId="17" xfId="3" applyNumberFormat="1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vertical="center"/>
    </xf>
    <xf numFmtId="165" fontId="5" fillId="2" borderId="17" xfId="2" applyNumberFormat="1" applyFont="1" applyFill="1" applyBorder="1" applyAlignment="1">
      <alignment horizontal="center" vertical="center"/>
    </xf>
    <xf numFmtId="1" fontId="5" fillId="3" borderId="17" xfId="0" applyNumberFormat="1" applyFont="1" applyFill="1" applyBorder="1" applyAlignment="1">
      <alignment horizontal="center" vertical="center"/>
    </xf>
    <xf numFmtId="0" fontId="5" fillId="2" borderId="17" xfId="2" applyFont="1" applyFill="1" applyBorder="1" applyAlignment="1">
      <alignment horizontal="center" vertical="center"/>
    </xf>
    <xf numFmtId="49" fontId="5" fillId="2" borderId="16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17" xfId="0" applyNumberFormat="1" applyFont="1" applyFill="1" applyBorder="1" applyAlignment="1" applyProtection="1">
      <alignment horizontal="center" vertical="center" wrapText="1"/>
      <protection locked="0"/>
    </xf>
    <xf numFmtId="2" fontId="5" fillId="3" borderId="17" xfId="3" applyNumberFormat="1" applyFont="1" applyFill="1" applyBorder="1" applyAlignment="1" applyProtection="1">
      <alignment horizontal="center" vertical="center"/>
    </xf>
    <xf numFmtId="49" fontId="5" fillId="0" borderId="16" xfId="0" applyNumberFormat="1" applyFont="1" applyFill="1" applyBorder="1" applyAlignment="1" applyProtection="1">
      <alignment horizontal="center" vertical="center"/>
      <protection locked="0"/>
    </xf>
    <xf numFmtId="0" fontId="5" fillId="4" borderId="17" xfId="0" applyNumberFormat="1" applyFont="1" applyFill="1" applyBorder="1" applyAlignment="1">
      <alignment horizontal="left" vertical="center" wrapText="1" readingOrder="1"/>
    </xf>
    <xf numFmtId="0" fontId="5" fillId="2" borderId="17" xfId="0" applyFont="1" applyFill="1" applyBorder="1" applyAlignment="1" applyProtection="1">
      <alignment horizontal="left" vertical="center" wrapText="1"/>
      <protection locked="0"/>
    </xf>
    <xf numFmtId="2" fontId="5" fillId="0" borderId="17" xfId="0" applyNumberFormat="1" applyFont="1" applyFill="1" applyBorder="1" applyAlignment="1" applyProtection="1">
      <alignment horizontal="center" vertical="center"/>
    </xf>
    <xf numFmtId="49" fontId="5" fillId="2" borderId="16" xfId="0" applyNumberFormat="1" applyFont="1" applyFill="1" applyBorder="1" applyAlignment="1">
      <alignment horizontal="center" vertical="center" wrapText="1"/>
    </xf>
    <xf numFmtId="2" fontId="5" fillId="3" borderId="17" xfId="0" applyNumberFormat="1" applyFont="1" applyFill="1" applyBorder="1" applyAlignment="1">
      <alignment horizontal="center" vertical="center"/>
    </xf>
    <xf numFmtId="168" fontId="5" fillId="3" borderId="17" xfId="3" applyNumberFormat="1" applyFont="1" applyFill="1" applyBorder="1" applyAlignment="1">
      <alignment horizontal="center" vertical="center"/>
    </xf>
    <xf numFmtId="0" fontId="5" fillId="0" borderId="0" xfId="0" applyFont="1"/>
    <xf numFmtId="2" fontId="5" fillId="3" borderId="17" xfId="1" applyNumberFormat="1" applyFont="1" applyFill="1" applyBorder="1" applyAlignment="1">
      <alignment horizontal="center" vertical="center"/>
    </xf>
    <xf numFmtId="2" fontId="5" fillId="2" borderId="0" xfId="1" applyNumberFormat="1" applyFont="1" applyFill="1" applyAlignment="1">
      <alignment horizontal="center" vertical="center"/>
    </xf>
    <xf numFmtId="165" fontId="5" fillId="3" borderId="17" xfId="3" applyNumberFormat="1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horizontal="center" vertical="center"/>
    </xf>
    <xf numFmtId="2" fontId="5" fillId="0" borderId="17" xfId="0" applyNumberFormat="1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 wrapText="1"/>
    </xf>
    <xf numFmtId="2" fontId="5" fillId="3" borderId="17" xfId="3" applyNumberFormat="1" applyFont="1" applyFill="1" applyBorder="1" applyAlignment="1">
      <alignment horizontal="center" vertical="center"/>
    </xf>
    <xf numFmtId="166" fontId="5" fillId="0" borderId="17" xfId="0" applyNumberFormat="1" applyFont="1" applyFill="1" applyBorder="1" applyAlignment="1">
      <alignment horizontal="center" vertical="center"/>
    </xf>
    <xf numFmtId="49" fontId="5" fillId="2" borderId="16" xfId="7" applyNumberFormat="1" applyFont="1" applyFill="1" applyBorder="1" applyAlignment="1">
      <alignment horizontal="center" vertical="center"/>
    </xf>
    <xf numFmtId="43" fontId="5" fillId="2" borderId="17" xfId="7" applyFont="1" applyFill="1" applyBorder="1" applyAlignment="1">
      <alignment horizontal="center" vertical="center" wrapText="1"/>
    </xf>
    <xf numFmtId="43" fontId="5" fillId="3" borderId="17" xfId="7" applyFont="1" applyFill="1" applyBorder="1" applyAlignment="1">
      <alignment horizontal="left" vertical="center" wrapText="1"/>
    </xf>
    <xf numFmtId="43" fontId="5" fillId="2" borderId="17" xfId="7" applyFont="1" applyFill="1" applyBorder="1" applyAlignment="1">
      <alignment horizontal="center" vertical="center"/>
    </xf>
    <xf numFmtId="43" fontId="5" fillId="3" borderId="17" xfId="7" applyFont="1" applyFill="1" applyBorder="1" applyAlignment="1">
      <alignment horizontal="center" vertical="center"/>
    </xf>
    <xf numFmtId="43" fontId="5" fillId="2" borderId="18" xfId="7" applyFont="1" applyFill="1" applyBorder="1" applyAlignment="1">
      <alignment horizontal="center" vertical="center"/>
    </xf>
    <xf numFmtId="43" fontId="5" fillId="2" borderId="0" xfId="7" applyFont="1" applyFill="1" applyAlignment="1">
      <alignment vertical="center"/>
    </xf>
    <xf numFmtId="43" fontId="5" fillId="2" borderId="16" xfId="7" applyFont="1" applyFill="1" applyBorder="1" applyAlignment="1">
      <alignment horizontal="center" vertical="center"/>
    </xf>
    <xf numFmtId="43" fontId="5" fillId="0" borderId="17" xfId="7" applyFont="1" applyFill="1" applyBorder="1" applyAlignment="1">
      <alignment horizontal="center" vertical="center" wrapText="1"/>
    </xf>
    <xf numFmtId="43" fontId="5" fillId="0" borderId="17" xfId="7" applyFont="1" applyFill="1" applyBorder="1" applyAlignment="1">
      <alignment horizontal="center" vertical="center"/>
    </xf>
    <xf numFmtId="43" fontId="5" fillId="2" borderId="17" xfId="7" applyFont="1" applyFill="1" applyBorder="1" applyAlignment="1">
      <alignment horizontal="left" vertical="center" wrapText="1"/>
    </xf>
    <xf numFmtId="43" fontId="5" fillId="5" borderId="17" xfId="7" applyFont="1" applyFill="1" applyBorder="1" applyAlignment="1">
      <alignment horizontal="center" vertical="center"/>
    </xf>
    <xf numFmtId="170" fontId="5" fillId="5" borderId="17" xfId="7" applyNumberFormat="1" applyFont="1" applyFill="1" applyBorder="1" applyAlignment="1">
      <alignment horizontal="center" vertical="center"/>
    </xf>
    <xf numFmtId="43" fontId="5" fillId="2" borderId="17" xfId="7" applyFont="1" applyFill="1" applyBorder="1" applyAlignment="1" applyProtection="1">
      <alignment vertical="center" wrapText="1"/>
      <protection locked="0"/>
    </xf>
    <xf numFmtId="43" fontId="5" fillId="2" borderId="17" xfId="7" applyFont="1" applyFill="1" applyBorder="1" applyAlignment="1" applyProtection="1">
      <alignment horizontal="center" vertical="center"/>
      <protection locked="0"/>
    </xf>
    <xf numFmtId="43" fontId="5" fillId="2" borderId="17" xfId="7" applyFont="1" applyFill="1" applyBorder="1" applyAlignment="1" applyProtection="1">
      <alignment horizontal="center" vertical="center"/>
    </xf>
    <xf numFmtId="43" fontId="5" fillId="2" borderId="18" xfId="7" applyFont="1" applyFill="1" applyBorder="1" applyAlignment="1" applyProtection="1">
      <alignment horizontal="center" vertical="center"/>
    </xf>
    <xf numFmtId="168" fontId="5" fillId="3" borderId="17" xfId="0" applyNumberFormat="1" applyFont="1" applyFill="1" applyBorder="1" applyAlignment="1">
      <alignment horizontal="center" vertical="center"/>
    </xf>
    <xf numFmtId="0" fontId="5" fillId="2" borderId="17" xfId="2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>
      <alignment vertical="center"/>
    </xf>
    <xf numFmtId="49" fontId="5" fillId="2" borderId="22" xfId="1" applyNumberFormat="1" applyFont="1" applyFill="1" applyBorder="1" applyAlignment="1">
      <alignment horizontal="center" vertical="center"/>
    </xf>
    <xf numFmtId="0" fontId="5" fillId="2" borderId="21" xfId="1" applyFont="1" applyFill="1" applyBorder="1" applyAlignment="1">
      <alignment horizontal="center" vertical="center" wrapText="1"/>
    </xf>
    <xf numFmtId="0" fontId="6" fillId="8" borderId="21" xfId="1" applyFont="1" applyFill="1" applyBorder="1" applyAlignment="1">
      <alignment horizontal="center" vertical="center" wrapText="1"/>
    </xf>
    <xf numFmtId="0" fontId="5" fillId="2" borderId="21" xfId="1" applyFont="1" applyFill="1" applyBorder="1" applyAlignment="1">
      <alignment horizontal="center" vertical="center"/>
    </xf>
    <xf numFmtId="1" fontId="5" fillId="2" borderId="21" xfId="1" applyNumberFormat="1" applyFont="1" applyFill="1" applyBorder="1" applyAlignment="1">
      <alignment horizontal="center" vertical="center"/>
    </xf>
    <xf numFmtId="0" fontId="8" fillId="7" borderId="17" xfId="0" applyNumberFormat="1" applyFont="1" applyFill="1" applyBorder="1" applyAlignment="1">
      <alignment horizontal="left" vertical="center" wrapText="1" readingOrder="1"/>
    </xf>
    <xf numFmtId="49" fontId="5" fillId="2" borderId="17" xfId="2" applyNumberFormat="1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left" vertical="center" wrapText="1" readingOrder="1"/>
    </xf>
    <xf numFmtId="0" fontId="5" fillId="2" borderId="14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 wrapText="1"/>
    </xf>
    <xf numFmtId="0" fontId="6" fillId="8" borderId="0" xfId="1" applyFont="1" applyFill="1" applyAlignment="1">
      <alignment horizontal="center" vertical="center" wrapText="1"/>
    </xf>
    <xf numFmtId="0" fontId="5" fillId="2" borderId="0" xfId="0" applyNumberFormat="1" applyFont="1" applyFill="1" applyAlignment="1">
      <alignment horizontal="left" vertical="center"/>
    </xf>
    <xf numFmtId="0" fontId="5" fillId="2" borderId="0" xfId="0" applyNumberFormat="1" applyFont="1" applyFill="1"/>
    <xf numFmtId="1" fontId="5" fillId="2" borderId="17" xfId="0" applyNumberFormat="1" applyFont="1" applyFill="1" applyBorder="1" applyAlignment="1">
      <alignment horizontal="center" vertical="center"/>
    </xf>
    <xf numFmtId="0" fontId="10" fillId="0" borderId="25" xfId="0" applyFont="1" applyBorder="1"/>
    <xf numFmtId="0" fontId="10" fillId="0" borderId="0" xfId="0" applyFont="1" applyBorder="1"/>
    <xf numFmtId="0" fontId="10" fillId="0" borderId="0" xfId="0" applyFont="1"/>
    <xf numFmtId="49" fontId="5" fillId="2" borderId="10" xfId="1" applyNumberFormat="1" applyFont="1" applyFill="1" applyBorder="1" applyAlignment="1" applyProtection="1">
      <alignment horizontal="center" vertical="center"/>
      <protection locked="0"/>
    </xf>
    <xf numFmtId="0" fontId="5" fillId="2" borderId="11" xfId="1" applyFont="1" applyFill="1" applyBorder="1" applyAlignment="1" applyProtection="1">
      <alignment horizontal="center" vertical="center" wrapText="1"/>
      <protection locked="0"/>
    </xf>
    <xf numFmtId="0" fontId="6" fillId="2" borderId="11" xfId="1" applyFont="1" applyFill="1" applyBorder="1" applyAlignment="1" applyProtection="1">
      <alignment vertical="center" wrapText="1"/>
      <protection locked="0"/>
    </xf>
    <xf numFmtId="0" fontId="5" fillId="2" borderId="11" xfId="1" applyFont="1" applyFill="1" applyBorder="1" applyAlignment="1" applyProtection="1">
      <alignment horizontal="center" vertical="center"/>
      <protection locked="0"/>
    </xf>
    <xf numFmtId="168" fontId="5" fillId="2" borderId="11" xfId="1" applyNumberFormat="1" applyFont="1" applyFill="1" applyBorder="1" applyAlignment="1" applyProtection="1">
      <alignment horizontal="center" vertical="center"/>
      <protection locked="0"/>
    </xf>
    <xf numFmtId="2" fontId="5" fillId="2" borderId="11" xfId="1" applyNumberFormat="1" applyFont="1" applyFill="1" applyBorder="1" applyAlignment="1" applyProtection="1">
      <alignment horizontal="center" vertical="center"/>
      <protection locked="0"/>
    </xf>
    <xf numFmtId="43" fontId="6" fillId="2" borderId="11" xfId="7" applyFont="1" applyFill="1" applyBorder="1" applyAlignment="1" applyProtection="1">
      <alignment horizontal="center" vertical="center"/>
    </xf>
    <xf numFmtId="43" fontId="5" fillId="2" borderId="11" xfId="7" applyFont="1" applyFill="1" applyBorder="1" applyAlignment="1" applyProtection="1">
      <alignment horizontal="center" vertical="center"/>
    </xf>
    <xf numFmtId="43" fontId="6" fillId="2" borderId="12" xfId="7" applyFont="1" applyFill="1" applyBorder="1" applyAlignment="1" applyProtection="1">
      <alignment horizontal="center" vertical="center"/>
    </xf>
    <xf numFmtId="49" fontId="6" fillId="2" borderId="10" xfId="1" applyNumberFormat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vertical="center" wrapText="1"/>
    </xf>
    <xf numFmtId="9" fontId="5" fillId="2" borderId="7" xfId="1" applyNumberFormat="1" applyFont="1" applyFill="1" applyBorder="1" applyAlignment="1">
      <alignment horizontal="center" vertical="center"/>
    </xf>
    <xf numFmtId="0" fontId="6" fillId="2" borderId="11" xfId="1" applyFont="1" applyFill="1" applyBorder="1" applyAlignment="1">
      <alignment horizontal="center" vertical="center"/>
    </xf>
    <xf numFmtId="2" fontId="6" fillId="2" borderId="11" xfId="1" applyNumberFormat="1" applyFont="1" applyFill="1" applyBorder="1" applyAlignment="1">
      <alignment horizontal="center" vertical="center"/>
    </xf>
    <xf numFmtId="43" fontId="5" fillId="2" borderId="12" xfId="7" applyFont="1" applyFill="1" applyBorder="1" applyAlignment="1" applyProtection="1">
      <alignment horizontal="center" vertical="center"/>
    </xf>
    <xf numFmtId="0" fontId="6" fillId="2" borderId="11" xfId="1" applyFont="1" applyFill="1" applyBorder="1" applyAlignment="1">
      <alignment vertical="center" wrapText="1"/>
    </xf>
    <xf numFmtId="49" fontId="6" fillId="2" borderId="6" xfId="1" applyNumberFormat="1" applyFont="1" applyFill="1" applyBorder="1" applyAlignment="1">
      <alignment horizontal="center" vertical="center"/>
    </xf>
    <xf numFmtId="0" fontId="5" fillId="2" borderId="7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vertical="center" wrapText="1"/>
    </xf>
    <xf numFmtId="0" fontId="6" fillId="2" borderId="7" xfId="1" applyFont="1" applyFill="1" applyBorder="1" applyAlignment="1">
      <alignment horizontal="center" vertical="center"/>
    </xf>
    <xf numFmtId="2" fontId="6" fillId="2" borderId="7" xfId="1" applyNumberFormat="1" applyFont="1" applyFill="1" applyBorder="1" applyAlignment="1">
      <alignment horizontal="center" vertical="center"/>
    </xf>
    <xf numFmtId="43" fontId="6" fillId="2" borderId="7" xfId="7" applyFont="1" applyFill="1" applyBorder="1" applyAlignment="1" applyProtection="1">
      <alignment horizontal="center" vertical="center"/>
    </xf>
    <xf numFmtId="43" fontId="5" fillId="2" borderId="20" xfId="7" applyFont="1" applyFill="1" applyBorder="1" applyAlignment="1" applyProtection="1">
      <alignment horizontal="center" vertical="center"/>
    </xf>
    <xf numFmtId="49" fontId="5" fillId="2" borderId="0" xfId="1" applyNumberFormat="1" applyFont="1" applyFill="1" applyAlignment="1">
      <alignment vertical="center"/>
    </xf>
    <xf numFmtId="0" fontId="6" fillId="5" borderId="1" xfId="1" applyFont="1" applyFill="1" applyBorder="1" applyAlignment="1">
      <alignment vertical="center"/>
    </xf>
    <xf numFmtId="43" fontId="6" fillId="2" borderId="0" xfId="7" applyFont="1" applyFill="1" applyBorder="1" applyAlignment="1">
      <alignment vertical="center"/>
    </xf>
    <xf numFmtId="43" fontId="6" fillId="2" borderId="0" xfId="7" applyFont="1" applyFill="1" applyBorder="1" applyAlignment="1">
      <alignment horizontal="center" vertical="center"/>
    </xf>
    <xf numFmtId="43" fontId="6" fillId="5" borderId="1" xfId="7" applyFont="1" applyFill="1" applyBorder="1" applyAlignment="1">
      <alignment vertical="center"/>
    </xf>
    <xf numFmtId="43" fontId="5" fillId="2" borderId="1" xfId="7" applyFont="1" applyFill="1" applyBorder="1" applyAlignment="1">
      <alignment vertical="center"/>
    </xf>
    <xf numFmtId="43" fontId="5" fillId="2" borderId="5" xfId="7" applyFont="1" applyFill="1" applyBorder="1" applyAlignment="1">
      <alignment horizontal="center" vertical="center"/>
    </xf>
    <xf numFmtId="43" fontId="5" fillId="2" borderId="9" xfId="7" applyFont="1" applyFill="1" applyBorder="1" applyAlignment="1">
      <alignment horizontal="center" vertical="center"/>
    </xf>
    <xf numFmtId="43" fontId="5" fillId="2" borderId="12" xfId="7" applyFont="1" applyFill="1" applyBorder="1" applyAlignment="1">
      <alignment horizontal="center" vertical="center"/>
    </xf>
    <xf numFmtId="43" fontId="5" fillId="2" borderId="18" xfId="7" applyFont="1" applyFill="1" applyBorder="1" applyAlignment="1" applyProtection="1">
      <alignment horizontal="center" vertical="center"/>
      <protection locked="0"/>
    </xf>
    <xf numFmtId="43" fontId="5" fillId="2" borderId="15" xfId="7" applyFont="1" applyFill="1" applyBorder="1" applyAlignment="1" applyProtection="1">
      <alignment horizontal="center" vertical="center"/>
    </xf>
    <xf numFmtId="43" fontId="5" fillId="2" borderId="23" xfId="7" applyFont="1" applyFill="1" applyBorder="1" applyAlignment="1">
      <alignment horizontal="center" vertical="center"/>
    </xf>
    <xf numFmtId="43" fontId="5" fillId="2" borderId="24" xfId="7" applyFont="1" applyFill="1" applyBorder="1" applyAlignment="1">
      <alignment horizontal="center" vertical="center"/>
    </xf>
    <xf numFmtId="9" fontId="5" fillId="2" borderId="11" xfId="1" applyNumberFormat="1" applyFont="1" applyFill="1" applyBorder="1" applyAlignment="1">
      <alignment horizontal="center" vertical="center"/>
    </xf>
    <xf numFmtId="0" fontId="5" fillId="2" borderId="17" xfId="1" applyFont="1" applyFill="1" applyBorder="1" applyAlignment="1" applyProtection="1">
      <alignment vertical="center"/>
      <protection locked="0"/>
    </xf>
    <xf numFmtId="0" fontId="5" fillId="2" borderId="17" xfId="0" applyFont="1" applyFill="1" applyBorder="1" applyAlignment="1" applyProtection="1">
      <alignment vertical="center"/>
      <protection locked="0"/>
    </xf>
    <xf numFmtId="0" fontId="5" fillId="2" borderId="14" xfId="1" applyFont="1" applyFill="1" applyBorder="1" applyAlignment="1" applyProtection="1">
      <alignment vertical="center"/>
      <protection locked="0"/>
    </xf>
    <xf numFmtId="0" fontId="5" fillId="2" borderId="17" xfId="1" applyFont="1" applyFill="1" applyBorder="1" applyAlignment="1">
      <alignment horizontal="left" vertical="center"/>
    </xf>
    <xf numFmtId="0" fontId="5" fillId="2" borderId="0" xfId="1" applyFont="1" applyFill="1" applyAlignment="1"/>
    <xf numFmtId="0" fontId="5" fillId="2" borderId="17" xfId="0" applyFont="1" applyFill="1" applyBorder="1" applyAlignment="1">
      <alignment vertical="center"/>
    </xf>
    <xf numFmtId="0" fontId="5" fillId="2" borderId="0" xfId="1" applyFont="1" applyFill="1" applyBorder="1" applyAlignment="1"/>
    <xf numFmtId="0" fontId="5" fillId="2" borderId="17" xfId="0" applyFont="1" applyFill="1" applyBorder="1" applyAlignment="1">
      <alignment horizontal="left" vertical="center"/>
    </xf>
    <xf numFmtId="0" fontId="6" fillId="2" borderId="11" xfId="1" applyFont="1" applyFill="1" applyBorder="1" applyAlignment="1" applyProtection="1">
      <alignment vertical="center"/>
      <protection locked="0"/>
    </xf>
    <xf numFmtId="0" fontId="5" fillId="2" borderId="7" xfId="1" applyFont="1" applyFill="1" applyBorder="1" applyAlignment="1">
      <alignment vertical="center"/>
    </xf>
    <xf numFmtId="0" fontId="6" fillId="2" borderId="11" xfId="1" applyFont="1" applyFill="1" applyBorder="1" applyAlignment="1">
      <alignment vertical="center"/>
    </xf>
    <xf numFmtId="0" fontId="5" fillId="2" borderId="11" xfId="1" applyFont="1" applyFill="1" applyBorder="1" applyAlignment="1">
      <alignment vertical="center"/>
    </xf>
    <xf numFmtId="0" fontId="6" fillId="2" borderId="7" xfId="1" applyFont="1" applyFill="1" applyBorder="1" applyAlignment="1">
      <alignment vertical="center"/>
    </xf>
    <xf numFmtId="0" fontId="6" fillId="2" borderId="0" xfId="1" applyFont="1" applyFill="1" applyBorder="1" applyAlignment="1">
      <alignment vertical="center" wrapText="1"/>
    </xf>
    <xf numFmtId="172" fontId="6" fillId="0" borderId="1" xfId="1" applyNumberFormat="1" applyFont="1" applyFill="1" applyBorder="1" applyAlignment="1">
      <alignment horizontal="right" vertical="center"/>
    </xf>
    <xf numFmtId="0" fontId="5" fillId="0" borderId="0" xfId="1" applyFont="1" applyFill="1" applyAlignment="1">
      <alignment vertical="center"/>
    </xf>
    <xf numFmtId="9" fontId="5" fillId="0" borderId="26" xfId="1" applyNumberFormat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 wrapText="1"/>
    </xf>
    <xf numFmtId="43" fontId="5" fillId="2" borderId="11" xfId="7" applyFont="1" applyFill="1" applyBorder="1" applyAlignment="1" applyProtection="1">
      <alignment horizontal="center" vertical="center"/>
      <protection locked="0"/>
    </xf>
    <xf numFmtId="43" fontId="6" fillId="2" borderId="7" xfId="7" applyFont="1" applyFill="1" applyBorder="1" applyAlignment="1">
      <alignment horizontal="center" vertical="center"/>
    </xf>
    <xf numFmtId="43" fontId="5" fillId="2" borderId="7" xfId="7" applyFont="1" applyFill="1" applyBorder="1" applyAlignment="1" applyProtection="1">
      <alignment horizontal="center" vertical="center"/>
    </xf>
    <xf numFmtId="43" fontId="6" fillId="2" borderId="11" xfId="7" applyFont="1" applyFill="1" applyBorder="1" applyAlignment="1">
      <alignment horizontal="center" vertical="center"/>
    </xf>
    <xf numFmtId="43" fontId="5" fillId="2" borderId="11" xfId="7" applyFont="1" applyFill="1" applyBorder="1" applyAlignment="1">
      <alignment horizontal="center" vertical="center"/>
    </xf>
    <xf numFmtId="166" fontId="5" fillId="2" borderId="17" xfId="3" applyNumberFormat="1" applyFont="1" applyFill="1" applyBorder="1" applyAlignment="1">
      <alignment horizontal="center" vertical="center"/>
    </xf>
    <xf numFmtId="2" fontId="5" fillId="2" borderId="17" xfId="3" applyNumberFormat="1" applyFont="1" applyFill="1" applyBorder="1" applyAlignment="1" applyProtection="1">
      <alignment horizontal="center" vertical="center"/>
    </xf>
    <xf numFmtId="168" fontId="5" fillId="2" borderId="17" xfId="3" applyNumberFormat="1" applyFont="1" applyFill="1" applyBorder="1" applyAlignment="1">
      <alignment horizontal="center" vertical="center"/>
    </xf>
    <xf numFmtId="2" fontId="5" fillId="2" borderId="17" xfId="3" applyNumberFormat="1" applyFont="1" applyFill="1" applyBorder="1" applyAlignment="1">
      <alignment horizontal="center" vertical="center"/>
    </xf>
    <xf numFmtId="1" fontId="5" fillId="2" borderId="16" xfId="0" applyNumberFormat="1" applyFont="1" applyFill="1" applyBorder="1" applyAlignment="1">
      <alignment horizontal="center" vertical="center"/>
    </xf>
    <xf numFmtId="1" fontId="5" fillId="2" borderId="16" xfId="0" applyNumberFormat="1" applyFont="1" applyFill="1" applyBorder="1" applyAlignment="1" applyProtection="1">
      <alignment horizontal="center" vertical="center"/>
      <protection locked="0"/>
    </xf>
    <xf numFmtId="1" fontId="5" fillId="2" borderId="16" xfId="1" applyNumberFormat="1" applyFont="1" applyFill="1" applyBorder="1" applyAlignment="1">
      <alignment horizontal="center" vertical="center"/>
    </xf>
    <xf numFmtId="1" fontId="5" fillId="2" borderId="16" xfId="1" applyNumberFormat="1" applyFont="1" applyFill="1" applyBorder="1" applyAlignment="1" applyProtection="1">
      <alignment horizontal="center" vertical="center"/>
      <protection locked="0"/>
    </xf>
    <xf numFmtId="166" fontId="5" fillId="2" borderId="17" xfId="3" applyNumberFormat="1" applyFont="1" applyFill="1" applyBorder="1" applyAlignment="1" applyProtection="1">
      <alignment horizontal="center" vertical="center"/>
    </xf>
    <xf numFmtId="168" fontId="5" fillId="2" borderId="17" xfId="3" applyNumberFormat="1" applyFont="1" applyFill="1" applyBorder="1" applyAlignment="1" applyProtection="1">
      <alignment horizontal="center" vertical="center"/>
    </xf>
    <xf numFmtId="16" fontId="5" fillId="2" borderId="16" xfId="0" applyNumberFormat="1" applyFont="1" applyFill="1" applyBorder="1" applyAlignment="1">
      <alignment horizontal="center" vertical="center"/>
    </xf>
    <xf numFmtId="43" fontId="11" fillId="2" borderId="0" xfId="1" applyNumberFormat="1" applyFont="1" applyFill="1" applyAlignment="1">
      <alignment vertical="center"/>
    </xf>
    <xf numFmtId="166" fontId="12" fillId="2" borderId="17" xfId="0" applyNumberFormat="1" applyFont="1" applyFill="1" applyBorder="1" applyAlignment="1">
      <alignment horizontal="center" vertical="center"/>
    </xf>
    <xf numFmtId="2" fontId="12" fillId="2" borderId="17" xfId="0" applyNumberFormat="1" applyFont="1" applyFill="1" applyBorder="1" applyAlignment="1">
      <alignment horizontal="center" vertical="center"/>
    </xf>
    <xf numFmtId="0" fontId="10" fillId="2" borderId="17" xfId="0" applyFont="1" applyFill="1" applyBorder="1" applyAlignment="1">
      <alignment horizontal="left" vertical="center"/>
    </xf>
    <xf numFmtId="0" fontId="6" fillId="2" borderId="17" xfId="1" applyFont="1" applyFill="1" applyBorder="1" applyAlignment="1">
      <alignment horizontal="center" vertical="center"/>
    </xf>
    <xf numFmtId="0" fontId="5" fillId="7" borderId="17" xfId="0" applyFont="1" applyFill="1" applyBorder="1" applyAlignment="1">
      <alignment horizontal="left" vertical="center"/>
    </xf>
    <xf numFmtId="0" fontId="5" fillId="2" borderId="4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 wrapText="1"/>
    </xf>
    <xf numFmtId="0" fontId="6" fillId="2" borderId="0" xfId="1" applyFont="1" applyFill="1" applyBorder="1" applyAlignment="1">
      <alignment horizontal="center" vertical="center" wrapText="1"/>
    </xf>
    <xf numFmtId="49" fontId="5" fillId="2" borderId="2" xfId="1" applyNumberFormat="1" applyFont="1" applyFill="1" applyBorder="1" applyAlignment="1">
      <alignment horizontal="center" vertical="center"/>
    </xf>
    <xf numFmtId="49" fontId="5" fillId="2" borderId="6" xfId="1" applyNumberFormat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horizontal="center" vertical="center" wrapText="1"/>
    </xf>
    <xf numFmtId="0" fontId="5" fillId="2" borderId="8" xfId="1" applyFont="1" applyFill="1" applyBorder="1" applyAlignment="1">
      <alignment horizontal="center" vertical="center" wrapText="1"/>
    </xf>
    <xf numFmtId="2" fontId="5" fillId="2" borderId="3" xfId="1" applyNumberFormat="1" applyFont="1" applyFill="1" applyBorder="1" applyAlignment="1">
      <alignment horizontal="center" vertical="center"/>
    </xf>
    <xf numFmtId="2" fontId="5" fillId="2" borderId="7" xfId="1" applyNumberFormat="1" applyFont="1" applyFill="1" applyBorder="1" applyAlignment="1">
      <alignment horizontal="center" vertical="center"/>
    </xf>
  </cellXfs>
  <cellStyles count="11">
    <cellStyle name="Comma" xfId="7" builtinId="3"/>
    <cellStyle name="Comma 2" xfId="3"/>
    <cellStyle name="Comma 2 2" xfId="10"/>
    <cellStyle name="Comma 3" xfId="8"/>
    <cellStyle name="Comma 4" xfId="9"/>
    <cellStyle name="Normal" xfId="0" builtinId="0"/>
    <cellStyle name="Normal 2" xfId="1"/>
    <cellStyle name="Normal 3 2" xfId="4"/>
    <cellStyle name="Обычный 2" xfId="6"/>
    <cellStyle name="Обычный_Лист1" xfId="5"/>
    <cellStyle name="Обычный_დემონტაჟი" xfId="2"/>
  </cellStyles>
  <dxfs count="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akhvlediani\Desktop\Budget%20Review\2015%20&amp;%202016%20Budget\2015%20&amp;%202016%20CAPE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 Project Status"/>
      <sheetName val="2016 Project Valuation"/>
      <sheetName val="NPV_IRR Calc"/>
      <sheetName val="Sensativities"/>
      <sheetName val="IDC Calc"/>
      <sheetName val="PROJECT APPROVAL"/>
    </sheetNames>
    <sheetDataSet>
      <sheetData sheetId="0"/>
      <sheetData sheetId="1"/>
      <sheetData sheetId="2">
        <row r="3"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</row>
        <row r="5"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</row>
        <row r="6"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  <row r="7"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</row>
        <row r="8"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</row>
        <row r="9"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</row>
      </sheetData>
      <sheetData sheetId="3"/>
      <sheetData sheetId="4">
        <row r="16">
          <cell r="C16">
            <v>10</v>
          </cell>
        </row>
        <row r="24">
          <cell r="Q24">
            <v>6.25E-2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WVT960"/>
  <sheetViews>
    <sheetView showGridLines="0" zoomScale="80" zoomScaleNormal="80" workbookViewId="0">
      <pane xSplit="3" ySplit="7" topLeftCell="D946" activePane="bottomRight" state="frozen"/>
      <selection pane="topRight" activeCell="D1" sqref="D1"/>
      <selection pane="bottomLeft" activeCell="A8" sqref="A8"/>
      <selection pane="bottomRight" activeCell="F953" sqref="F953"/>
    </sheetView>
  </sheetViews>
  <sheetFormatPr defaultColWidth="9.1796875" defaultRowHeight="16" x14ac:dyDescent="0.35"/>
  <cols>
    <col min="1" max="1" width="6.1796875" style="238" customWidth="1"/>
    <col min="2" max="2" width="10.81640625" style="24" customWidth="1"/>
    <col min="3" max="3" width="38.1796875" style="24" customWidth="1"/>
    <col min="4" max="4" width="8.54296875" style="24" customWidth="1"/>
    <col min="5" max="5" width="10.81640625" style="24" customWidth="1"/>
    <col min="6" max="6" width="12.54296875" style="24" bestFit="1" customWidth="1"/>
    <col min="7" max="7" width="11.1796875" style="24" customWidth="1"/>
    <col min="8" max="8" width="14.81640625" style="24" customWidth="1"/>
    <col min="9" max="9" width="8.81640625" style="24" customWidth="1"/>
    <col min="10" max="10" width="13.54296875" style="24" bestFit="1" customWidth="1"/>
    <col min="11" max="11" width="9" style="24" customWidth="1"/>
    <col min="12" max="12" width="13.54296875" style="24" customWidth="1"/>
    <col min="13" max="13" width="14.54296875" style="184" customWidth="1"/>
    <col min="14" max="14" width="10.81640625" style="24" bestFit="1" customWidth="1"/>
    <col min="15" max="16384" width="9.1796875" style="24"/>
  </cols>
  <sheetData>
    <row r="1" spans="1:26" x14ac:dyDescent="0.35">
      <c r="A1" s="25" t="s">
        <v>770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40"/>
    </row>
    <row r="2" spans="1:26" x14ac:dyDescent="0.35">
      <c r="A2" s="26" t="s">
        <v>35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41"/>
    </row>
    <row r="3" spans="1:26" ht="16.5" thickBot="1" x14ac:dyDescent="0.4">
      <c r="A3" s="27" t="s">
        <v>518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42"/>
    </row>
    <row r="4" spans="1:26" ht="16.5" thickBot="1" x14ac:dyDescent="0.4">
      <c r="A4" s="28"/>
      <c r="B4" s="3"/>
      <c r="D4" s="29"/>
      <c r="E4" s="29"/>
      <c r="F4" s="29"/>
      <c r="G4" s="29"/>
      <c r="H4" s="29"/>
      <c r="I4" s="29"/>
      <c r="J4" s="29"/>
      <c r="K4" s="29"/>
      <c r="L4" s="29"/>
      <c r="M4" s="243"/>
    </row>
    <row r="5" spans="1:26" x14ac:dyDescent="0.35">
      <c r="A5" s="295" t="s">
        <v>0</v>
      </c>
      <c r="B5" s="297" t="s">
        <v>1</v>
      </c>
      <c r="C5" s="293" t="s">
        <v>2</v>
      </c>
      <c r="D5" s="293" t="s">
        <v>3</v>
      </c>
      <c r="E5" s="293" t="s">
        <v>4</v>
      </c>
      <c r="F5" s="293" t="s">
        <v>5</v>
      </c>
      <c r="G5" s="292" t="s">
        <v>6</v>
      </c>
      <c r="H5" s="292"/>
      <c r="I5" s="292" t="s">
        <v>7</v>
      </c>
      <c r="J5" s="292"/>
      <c r="K5" s="293" t="s">
        <v>8</v>
      </c>
      <c r="L5" s="293"/>
      <c r="M5" s="244" t="s">
        <v>9</v>
      </c>
    </row>
    <row r="6" spans="1:26" ht="16.5" thickBot="1" x14ac:dyDescent="0.4">
      <c r="A6" s="296"/>
      <c r="B6" s="298"/>
      <c r="C6" s="299"/>
      <c r="D6" s="299"/>
      <c r="E6" s="299"/>
      <c r="F6" s="299"/>
      <c r="G6" s="30" t="s">
        <v>10</v>
      </c>
      <c r="H6" s="31" t="s">
        <v>11</v>
      </c>
      <c r="I6" s="30" t="s">
        <v>10</v>
      </c>
      <c r="J6" s="31" t="s">
        <v>11</v>
      </c>
      <c r="K6" s="30" t="s">
        <v>10</v>
      </c>
      <c r="L6" s="31" t="s">
        <v>12</v>
      </c>
      <c r="M6" s="245" t="s">
        <v>13</v>
      </c>
      <c r="N6" s="294"/>
      <c r="O6" s="294"/>
      <c r="P6" s="294"/>
      <c r="Q6" s="294"/>
      <c r="R6" s="294"/>
      <c r="S6" s="294"/>
      <c r="T6" s="294"/>
      <c r="U6" s="294"/>
      <c r="V6" s="294"/>
      <c r="W6" s="294"/>
      <c r="X6" s="294"/>
      <c r="Y6" s="294"/>
      <c r="Z6" s="294"/>
    </row>
    <row r="7" spans="1:26" ht="16.5" thickBot="1" x14ac:dyDescent="0.4">
      <c r="A7" s="32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33">
        <v>7</v>
      </c>
      <c r="H7" s="34">
        <v>8</v>
      </c>
      <c r="I7" s="33">
        <v>9</v>
      </c>
      <c r="J7" s="34">
        <v>10</v>
      </c>
      <c r="K7" s="33">
        <v>11</v>
      </c>
      <c r="L7" s="34">
        <v>12</v>
      </c>
      <c r="M7" s="246">
        <v>13</v>
      </c>
    </row>
    <row r="8" spans="1:26" s="42" customFormat="1" ht="32" x14ac:dyDescent="0.35">
      <c r="A8" s="36">
        <v>1</v>
      </c>
      <c r="B8" s="37" t="s">
        <v>50</v>
      </c>
      <c r="C8" s="38" t="s">
        <v>311</v>
      </c>
      <c r="D8" s="39" t="s">
        <v>27</v>
      </c>
      <c r="E8" s="39"/>
      <c r="F8" s="40">
        <v>320</v>
      </c>
      <c r="G8" s="39"/>
      <c r="H8" s="41"/>
      <c r="I8" s="39"/>
      <c r="J8" s="41"/>
      <c r="K8" s="39"/>
      <c r="L8" s="41"/>
      <c r="M8" s="247"/>
    </row>
    <row r="9" spans="1:26" s="42" customFormat="1" x14ac:dyDescent="0.35">
      <c r="A9" s="43"/>
      <c r="B9" s="4"/>
      <c r="C9" s="44" t="s">
        <v>14</v>
      </c>
      <c r="D9" s="39" t="s">
        <v>15</v>
      </c>
      <c r="E9" s="45">
        <v>7.6999999999999999E-2</v>
      </c>
      <c r="F9" s="46">
        <v>24.64</v>
      </c>
      <c r="G9" s="39"/>
      <c r="H9" s="41"/>
      <c r="I9" s="47">
        <v>6</v>
      </c>
      <c r="J9" s="46">
        <v>147.84</v>
      </c>
      <c r="K9" s="48"/>
      <c r="L9" s="46"/>
      <c r="M9" s="194">
        <f>H9+J9+L9</f>
        <v>147.84</v>
      </c>
    </row>
    <row r="10" spans="1:26" s="42" customFormat="1" ht="32" x14ac:dyDescent="0.35">
      <c r="A10" s="43"/>
      <c r="B10" s="4" t="s">
        <v>312</v>
      </c>
      <c r="C10" s="44" t="s">
        <v>313</v>
      </c>
      <c r="D10" s="39" t="s">
        <v>49</v>
      </c>
      <c r="E10" s="45">
        <v>0.19399999999999998</v>
      </c>
      <c r="F10" s="46">
        <v>62.079999999999991</v>
      </c>
      <c r="G10" s="39"/>
      <c r="H10" s="41"/>
      <c r="I10" s="39"/>
      <c r="J10" s="46"/>
      <c r="K10" s="48">
        <v>5.74</v>
      </c>
      <c r="L10" s="46">
        <v>356.33919999999995</v>
      </c>
      <c r="M10" s="194">
        <f t="shared" ref="M10:M12" si="0">H10+J10+L10</f>
        <v>356.33919999999995</v>
      </c>
    </row>
    <row r="11" spans="1:26" s="55" customFormat="1" x14ac:dyDescent="0.35">
      <c r="A11" s="49"/>
      <c r="B11" s="7"/>
      <c r="C11" s="50" t="s">
        <v>24</v>
      </c>
      <c r="D11" s="51" t="s">
        <v>18</v>
      </c>
      <c r="E11" s="52">
        <v>6.3700000000000007E-2</v>
      </c>
      <c r="F11" s="52">
        <v>20.384</v>
      </c>
      <c r="G11" s="51"/>
      <c r="H11" s="52"/>
      <c r="I11" s="51"/>
      <c r="J11" s="53"/>
      <c r="K11" s="54">
        <v>4</v>
      </c>
      <c r="L11" s="53">
        <v>81.536000000000001</v>
      </c>
      <c r="M11" s="194">
        <f t="shared" si="0"/>
        <v>81.536000000000001</v>
      </c>
      <c r="N11" s="42"/>
    </row>
    <row r="12" spans="1:26" s="55" customFormat="1" x14ac:dyDescent="0.35">
      <c r="A12" s="49"/>
      <c r="B12" s="7"/>
      <c r="C12" s="50" t="s">
        <v>26</v>
      </c>
      <c r="D12" s="51" t="s">
        <v>18</v>
      </c>
      <c r="E12" s="52">
        <v>1.78E-2</v>
      </c>
      <c r="F12" s="52">
        <v>5.6959999999999997</v>
      </c>
      <c r="G12" s="56">
        <v>4</v>
      </c>
      <c r="H12" s="52">
        <v>22.783999999999999</v>
      </c>
      <c r="I12" s="51"/>
      <c r="J12" s="53"/>
      <c r="K12" s="57"/>
      <c r="L12" s="53"/>
      <c r="M12" s="194">
        <f t="shared" si="0"/>
        <v>22.783999999999999</v>
      </c>
      <c r="N12" s="42"/>
      <c r="O12" s="58"/>
    </row>
    <row r="13" spans="1:26" s="67" customFormat="1" ht="32" x14ac:dyDescent="0.35">
      <c r="A13" s="59" t="s">
        <v>117</v>
      </c>
      <c r="B13" s="60" t="s">
        <v>42</v>
      </c>
      <c r="C13" s="61" t="s">
        <v>43</v>
      </c>
      <c r="D13" s="62" t="s">
        <v>773</v>
      </c>
      <c r="E13" s="62"/>
      <c r="F13" s="63">
        <v>226.5</v>
      </c>
      <c r="G13" s="62"/>
      <c r="H13" s="64"/>
      <c r="I13" s="62"/>
      <c r="J13" s="65"/>
      <c r="K13" s="66"/>
      <c r="L13" s="65"/>
      <c r="M13" s="248"/>
    </row>
    <row r="14" spans="1:26" s="67" customFormat="1" x14ac:dyDescent="0.35">
      <c r="A14" s="68"/>
      <c r="B14" s="5"/>
      <c r="C14" s="69" t="s">
        <v>40</v>
      </c>
      <c r="D14" s="70" t="s">
        <v>15</v>
      </c>
      <c r="E14" s="71">
        <v>1.6</v>
      </c>
      <c r="F14" s="54">
        <v>362.40000000000003</v>
      </c>
      <c r="G14" s="70"/>
      <c r="H14" s="72"/>
      <c r="I14" s="71">
        <v>6</v>
      </c>
      <c r="J14" s="54">
        <v>2174.4</v>
      </c>
      <c r="K14" s="54"/>
      <c r="L14" s="54"/>
      <c r="M14" s="194">
        <f>H14+J14+L14</f>
        <v>2174.4</v>
      </c>
    </row>
    <row r="15" spans="1:26" s="67" customFormat="1" ht="32" x14ac:dyDescent="0.35">
      <c r="A15" s="68"/>
      <c r="B15" s="5" t="s">
        <v>314</v>
      </c>
      <c r="C15" s="69" t="s">
        <v>44</v>
      </c>
      <c r="D15" s="70" t="s">
        <v>16</v>
      </c>
      <c r="E15" s="73">
        <v>1.9099999999999999E-2</v>
      </c>
      <c r="F15" s="53">
        <v>4.3261500000000002</v>
      </c>
      <c r="G15" s="70"/>
      <c r="H15" s="72"/>
      <c r="I15" s="70"/>
      <c r="J15" s="53"/>
      <c r="K15" s="57">
        <v>32.380000000000003</v>
      </c>
      <c r="L15" s="53">
        <v>140.08073700000003</v>
      </c>
      <c r="M15" s="194">
        <f t="shared" ref="M15:M17" si="1">H15+J15+L15</f>
        <v>140.08073700000003</v>
      </c>
    </row>
    <row r="16" spans="1:26" s="67" customFormat="1" ht="32" x14ac:dyDescent="0.35">
      <c r="A16" s="68"/>
      <c r="B16" s="5" t="s">
        <v>315</v>
      </c>
      <c r="C16" s="69" t="s">
        <v>45</v>
      </c>
      <c r="D16" s="70" t="s">
        <v>16</v>
      </c>
      <c r="E16" s="74">
        <v>0.77500000000000002</v>
      </c>
      <c r="F16" s="53">
        <v>175.53749999999999</v>
      </c>
      <c r="G16" s="70"/>
      <c r="H16" s="72"/>
      <c r="I16" s="72"/>
      <c r="J16" s="72"/>
      <c r="K16" s="72">
        <v>7.41</v>
      </c>
      <c r="L16" s="53">
        <v>1300.7328749999999</v>
      </c>
      <c r="M16" s="194">
        <f t="shared" si="1"/>
        <v>1300.7328749999999</v>
      </c>
    </row>
    <row r="17" spans="1:14" s="67" customFormat="1" ht="64" x14ac:dyDescent="0.35">
      <c r="A17" s="68"/>
      <c r="B17" s="5" t="s">
        <v>316</v>
      </c>
      <c r="C17" s="69" t="s">
        <v>253</v>
      </c>
      <c r="D17" s="70" t="s">
        <v>16</v>
      </c>
      <c r="E17" s="74">
        <v>0.44</v>
      </c>
      <c r="F17" s="53">
        <v>99.66</v>
      </c>
      <c r="G17" s="70"/>
      <c r="H17" s="72"/>
      <c r="I17" s="72"/>
      <c r="J17" s="72"/>
      <c r="K17" s="72">
        <v>34.549999999999997</v>
      </c>
      <c r="L17" s="53">
        <v>3443.2529999999997</v>
      </c>
      <c r="M17" s="194">
        <f t="shared" si="1"/>
        <v>3443.2529999999997</v>
      </c>
    </row>
    <row r="18" spans="1:14" s="67" customFormat="1" ht="32" x14ac:dyDescent="0.35">
      <c r="A18" s="75" t="s">
        <v>118</v>
      </c>
      <c r="B18" s="76" t="s">
        <v>317</v>
      </c>
      <c r="C18" s="77" t="s">
        <v>318</v>
      </c>
      <c r="D18" s="70" t="s">
        <v>773</v>
      </c>
      <c r="E18" s="78"/>
      <c r="F18" s="79">
        <v>226.5</v>
      </c>
      <c r="G18" s="78"/>
      <c r="H18" s="78"/>
      <c r="I18" s="78"/>
      <c r="J18" s="78"/>
      <c r="K18" s="78"/>
      <c r="L18" s="78"/>
      <c r="M18" s="247"/>
    </row>
    <row r="19" spans="1:14" s="67" customFormat="1" ht="32" x14ac:dyDescent="0.35">
      <c r="A19" s="68"/>
      <c r="B19" s="5" t="s">
        <v>319</v>
      </c>
      <c r="C19" s="69" t="s">
        <v>774</v>
      </c>
      <c r="D19" s="70" t="s">
        <v>16</v>
      </c>
      <c r="E19" s="80">
        <v>2.5000000000000001E-2</v>
      </c>
      <c r="F19" s="53">
        <v>5.6625000000000005</v>
      </c>
      <c r="G19" s="57"/>
      <c r="H19" s="53"/>
      <c r="I19" s="53"/>
      <c r="J19" s="53"/>
      <c r="K19" s="53">
        <v>43.71</v>
      </c>
      <c r="L19" s="53">
        <v>247.50787500000004</v>
      </c>
      <c r="M19" s="194">
        <f t="shared" ref="M19:M20" si="2">H19+J19+L19</f>
        <v>247.50787500000004</v>
      </c>
    </row>
    <row r="20" spans="1:14" s="67" customFormat="1" x14ac:dyDescent="0.35">
      <c r="A20" s="75" t="s">
        <v>320</v>
      </c>
      <c r="B20" s="78" t="s">
        <v>81</v>
      </c>
      <c r="C20" s="81" t="s">
        <v>254</v>
      </c>
      <c r="D20" s="70" t="s">
        <v>19</v>
      </c>
      <c r="E20" s="70"/>
      <c r="F20" s="54">
        <v>453</v>
      </c>
      <c r="G20" s="57"/>
      <c r="H20" s="57"/>
      <c r="I20" s="57"/>
      <c r="J20" s="53"/>
      <c r="K20" s="46">
        <v>9.4499999999999993</v>
      </c>
      <c r="L20" s="53">
        <v>4280.8499999999995</v>
      </c>
      <c r="M20" s="194">
        <f t="shared" si="2"/>
        <v>4280.8499999999995</v>
      </c>
    </row>
    <row r="21" spans="1:14" ht="48" x14ac:dyDescent="0.35">
      <c r="A21" s="82" t="s">
        <v>248</v>
      </c>
      <c r="B21" s="83" t="s">
        <v>287</v>
      </c>
      <c r="C21" s="38" t="s">
        <v>321</v>
      </c>
      <c r="D21" s="84" t="s">
        <v>773</v>
      </c>
      <c r="E21" s="84"/>
      <c r="F21" s="40">
        <v>1216.5</v>
      </c>
      <c r="G21" s="84"/>
      <c r="H21" s="85"/>
      <c r="I21" s="84"/>
      <c r="J21" s="85"/>
      <c r="K21" s="84"/>
      <c r="L21" s="85"/>
      <c r="M21" s="183"/>
    </row>
    <row r="22" spans="1:14" x14ac:dyDescent="0.35">
      <c r="A22" s="82"/>
      <c r="B22" s="6"/>
      <c r="C22" s="81" t="s">
        <v>14</v>
      </c>
      <c r="D22" s="84" t="s">
        <v>15</v>
      </c>
      <c r="E22" s="87">
        <v>2.7E-2</v>
      </c>
      <c r="F22" s="85">
        <v>32.845500000000001</v>
      </c>
      <c r="G22" s="84"/>
      <c r="H22" s="85"/>
      <c r="I22" s="88">
        <v>6</v>
      </c>
      <c r="J22" s="85">
        <v>197.07300000000001</v>
      </c>
      <c r="K22" s="84"/>
      <c r="L22" s="85"/>
      <c r="M22" s="183">
        <f>H22+J22+L22</f>
        <v>197.07300000000001</v>
      </c>
    </row>
    <row r="23" spans="1:14" ht="32" x14ac:dyDescent="0.35">
      <c r="A23" s="82"/>
      <c r="B23" s="5" t="s">
        <v>319</v>
      </c>
      <c r="C23" s="81" t="s">
        <v>249</v>
      </c>
      <c r="D23" s="84" t="s">
        <v>16</v>
      </c>
      <c r="E23" s="89">
        <v>6.0499999999999998E-2</v>
      </c>
      <c r="F23" s="85">
        <v>73.598249999999993</v>
      </c>
      <c r="G23" s="84"/>
      <c r="H23" s="85"/>
      <c r="I23" s="85"/>
      <c r="J23" s="85"/>
      <c r="K23" s="53">
        <v>43.71</v>
      </c>
      <c r="L23" s="85">
        <v>3216.9795074999997</v>
      </c>
      <c r="M23" s="183">
        <f>H23+J23+L23</f>
        <v>3216.9795074999997</v>
      </c>
      <c r="N23" s="90"/>
    </row>
    <row r="24" spans="1:14" x14ac:dyDescent="0.35">
      <c r="A24" s="82"/>
      <c r="B24" s="6"/>
      <c r="C24" s="81" t="s">
        <v>17</v>
      </c>
      <c r="D24" s="84" t="s">
        <v>18</v>
      </c>
      <c r="E24" s="91">
        <v>2.2100000000000002E-3</v>
      </c>
      <c r="F24" s="87">
        <v>2.6884650000000003</v>
      </c>
      <c r="G24" s="84"/>
      <c r="H24" s="85"/>
      <c r="I24" s="84"/>
      <c r="J24" s="85"/>
      <c r="K24" s="88">
        <v>4</v>
      </c>
      <c r="L24" s="85">
        <v>10.753860000000001</v>
      </c>
      <c r="M24" s="183">
        <f>H24+J24+L24</f>
        <v>10.753860000000001</v>
      </c>
    </row>
    <row r="25" spans="1:14" ht="32" x14ac:dyDescent="0.35">
      <c r="A25" s="82" t="s">
        <v>322</v>
      </c>
      <c r="B25" s="6" t="s">
        <v>323</v>
      </c>
      <c r="C25" s="81" t="s">
        <v>250</v>
      </c>
      <c r="D25" s="84" t="s">
        <v>773</v>
      </c>
      <c r="E25" s="91">
        <v>5.9999999999999995E-5</v>
      </c>
      <c r="F25" s="87">
        <v>7.2989999999999999E-2</v>
      </c>
      <c r="G25" s="47">
        <v>33.9</v>
      </c>
      <c r="H25" s="87">
        <v>2.474361</v>
      </c>
      <c r="I25" s="84"/>
      <c r="J25" s="85"/>
      <c r="K25" s="84"/>
      <c r="L25" s="85"/>
      <c r="M25" s="183">
        <f>H25+J25+L25</f>
        <v>2.474361</v>
      </c>
    </row>
    <row r="26" spans="1:14" ht="32" x14ac:dyDescent="0.35">
      <c r="A26" s="82" t="s">
        <v>119</v>
      </c>
      <c r="B26" s="76" t="s">
        <v>324</v>
      </c>
      <c r="C26" s="38" t="s">
        <v>325</v>
      </c>
      <c r="D26" s="84" t="s">
        <v>773</v>
      </c>
      <c r="E26" s="84"/>
      <c r="F26" s="92">
        <v>135.19999999999999</v>
      </c>
      <c r="G26" s="84"/>
      <c r="H26" s="85"/>
      <c r="I26" s="84"/>
      <c r="J26" s="85"/>
      <c r="K26" s="84"/>
      <c r="L26" s="85"/>
      <c r="M26" s="183"/>
    </row>
    <row r="27" spans="1:14" x14ac:dyDescent="0.35">
      <c r="A27" s="82"/>
      <c r="B27" s="6"/>
      <c r="C27" s="81" t="s">
        <v>14</v>
      </c>
      <c r="D27" s="84" t="s">
        <v>15</v>
      </c>
      <c r="E27" s="85">
        <v>3.97</v>
      </c>
      <c r="F27" s="46">
        <v>536.74400000000003</v>
      </c>
      <c r="G27" s="84"/>
      <c r="H27" s="85"/>
      <c r="I27" s="88">
        <v>6</v>
      </c>
      <c r="J27" s="85">
        <v>3220.4639999999999</v>
      </c>
      <c r="K27" s="84"/>
      <c r="L27" s="85"/>
      <c r="M27" s="183">
        <f>H27+J27+L27</f>
        <v>3220.4639999999999</v>
      </c>
    </row>
    <row r="28" spans="1:14" ht="48" x14ac:dyDescent="0.35">
      <c r="A28" s="82" t="s">
        <v>251</v>
      </c>
      <c r="B28" s="76" t="s">
        <v>771</v>
      </c>
      <c r="C28" s="77" t="s">
        <v>522</v>
      </c>
      <c r="D28" s="84" t="s">
        <v>773</v>
      </c>
      <c r="E28" s="84"/>
      <c r="F28" s="92">
        <v>13.5</v>
      </c>
      <c r="G28" s="84"/>
      <c r="H28" s="85"/>
      <c r="I28" s="84"/>
      <c r="J28" s="85"/>
      <c r="K28" s="84"/>
      <c r="L28" s="85"/>
      <c r="M28" s="183"/>
    </row>
    <row r="29" spans="1:14" x14ac:dyDescent="0.35">
      <c r="A29" s="82"/>
      <c r="B29" s="6"/>
      <c r="C29" s="81" t="s">
        <v>14</v>
      </c>
      <c r="D29" s="84" t="s">
        <v>15</v>
      </c>
      <c r="E29" s="53">
        <v>1.0335000000000001</v>
      </c>
      <c r="F29" s="46">
        <v>13.952250000000001</v>
      </c>
      <c r="G29" s="84"/>
      <c r="H29" s="85"/>
      <c r="I29" s="88">
        <v>6</v>
      </c>
      <c r="J29" s="85">
        <v>83.71350000000001</v>
      </c>
      <c r="K29" s="84"/>
      <c r="L29" s="85"/>
      <c r="M29" s="183">
        <f>H29+J29+L29</f>
        <v>83.71350000000001</v>
      </c>
    </row>
    <row r="30" spans="1:14" s="67" customFormat="1" ht="48" x14ac:dyDescent="0.35">
      <c r="A30" s="93" t="s">
        <v>252</v>
      </c>
      <c r="B30" s="76" t="s">
        <v>51</v>
      </c>
      <c r="C30" s="77" t="s">
        <v>326</v>
      </c>
      <c r="D30" s="70" t="s">
        <v>773</v>
      </c>
      <c r="E30" s="78"/>
      <c r="F30" s="79">
        <v>121.7</v>
      </c>
      <c r="G30" s="78"/>
      <c r="H30" s="78"/>
      <c r="I30" s="78"/>
      <c r="J30" s="78"/>
      <c r="K30" s="78"/>
      <c r="L30" s="78"/>
      <c r="M30" s="247"/>
    </row>
    <row r="31" spans="1:14" s="67" customFormat="1" ht="32" x14ac:dyDescent="0.35">
      <c r="A31" s="68"/>
      <c r="B31" s="5" t="s">
        <v>319</v>
      </c>
      <c r="C31" s="69" t="s">
        <v>774</v>
      </c>
      <c r="D31" s="70" t="s">
        <v>16</v>
      </c>
      <c r="E31" s="80">
        <v>2.5000000000000001E-2</v>
      </c>
      <c r="F31" s="53">
        <v>3.0425000000000004</v>
      </c>
      <c r="G31" s="70"/>
      <c r="H31" s="72"/>
      <c r="I31" s="72"/>
      <c r="J31" s="72"/>
      <c r="K31" s="53">
        <v>43.71</v>
      </c>
      <c r="L31" s="53">
        <v>132.98767500000002</v>
      </c>
      <c r="M31" s="194">
        <f>H31+J31+L31</f>
        <v>132.98767500000002</v>
      </c>
    </row>
    <row r="32" spans="1:14" s="67" customFormat="1" ht="48" x14ac:dyDescent="0.35">
      <c r="A32" s="68" t="s">
        <v>260</v>
      </c>
      <c r="B32" s="94" t="s">
        <v>121</v>
      </c>
      <c r="C32" s="38" t="s">
        <v>327</v>
      </c>
      <c r="D32" s="70" t="s">
        <v>773</v>
      </c>
      <c r="E32" s="70"/>
      <c r="F32" s="79">
        <v>189.3</v>
      </c>
      <c r="G32" s="95"/>
      <c r="H32" s="53"/>
      <c r="I32" s="57"/>
      <c r="J32" s="53"/>
      <c r="K32" s="57"/>
      <c r="L32" s="53"/>
      <c r="M32" s="194"/>
      <c r="N32" s="96"/>
    </row>
    <row r="33" spans="1:16" s="67" customFormat="1" x14ac:dyDescent="0.35">
      <c r="A33" s="68"/>
      <c r="B33" s="97"/>
      <c r="C33" s="69" t="s">
        <v>14</v>
      </c>
      <c r="D33" s="70" t="s">
        <v>15</v>
      </c>
      <c r="E33" s="98">
        <v>3.5499999999999997E-2</v>
      </c>
      <c r="F33" s="53">
        <v>6.7201499999999994</v>
      </c>
      <c r="G33" s="95"/>
      <c r="H33" s="53"/>
      <c r="I33" s="54">
        <v>6</v>
      </c>
      <c r="J33" s="53">
        <v>40.320899999999995</v>
      </c>
      <c r="K33" s="57"/>
      <c r="L33" s="53"/>
      <c r="M33" s="194">
        <f>H33+J33+L33</f>
        <v>40.320899999999995</v>
      </c>
      <c r="N33" s="96"/>
    </row>
    <row r="34" spans="1:16" s="67" customFormat="1" ht="32" x14ac:dyDescent="0.35">
      <c r="A34" s="68"/>
      <c r="B34" s="5" t="s">
        <v>319</v>
      </c>
      <c r="C34" s="69" t="s">
        <v>774</v>
      </c>
      <c r="D34" s="70" t="s">
        <v>16</v>
      </c>
      <c r="E34" s="98">
        <v>7.9500000000000001E-2</v>
      </c>
      <c r="F34" s="53">
        <v>15.04935</v>
      </c>
      <c r="G34" s="95"/>
      <c r="H34" s="53"/>
      <c r="I34" s="53"/>
      <c r="J34" s="53"/>
      <c r="K34" s="53">
        <v>43.71</v>
      </c>
      <c r="L34" s="54">
        <v>657.80708850000008</v>
      </c>
      <c r="M34" s="194">
        <f>H34+J34+L34</f>
        <v>657.80708850000008</v>
      </c>
      <c r="N34" s="99"/>
    </row>
    <row r="35" spans="1:16" s="55" customFormat="1" x14ac:dyDescent="0.35">
      <c r="A35" s="49"/>
      <c r="B35" s="7"/>
      <c r="C35" s="50" t="s">
        <v>24</v>
      </c>
      <c r="D35" s="51" t="s">
        <v>18</v>
      </c>
      <c r="E35" s="100">
        <v>4.2599999999999999E-3</v>
      </c>
      <c r="F35" s="80">
        <v>0.80641800000000008</v>
      </c>
      <c r="G35" s="51"/>
      <c r="H35" s="52"/>
      <c r="I35" s="51"/>
      <c r="J35" s="52"/>
      <c r="K35" s="56">
        <v>4</v>
      </c>
      <c r="L35" s="52">
        <v>3.2256720000000003</v>
      </c>
      <c r="M35" s="194">
        <f>H35+J35+L35</f>
        <v>3.2256720000000003</v>
      </c>
    </row>
    <row r="36" spans="1:16" s="67" customFormat="1" ht="32" x14ac:dyDescent="0.35">
      <c r="A36" s="68"/>
      <c r="B36" s="6" t="s">
        <v>323</v>
      </c>
      <c r="C36" s="81" t="s">
        <v>250</v>
      </c>
      <c r="D36" s="70" t="s">
        <v>773</v>
      </c>
      <c r="E36" s="101">
        <v>7.0000000000000007E-5</v>
      </c>
      <c r="F36" s="102">
        <v>1.3251000000000002E-2</v>
      </c>
      <c r="G36" s="47">
        <v>33.9</v>
      </c>
      <c r="H36" s="53">
        <v>0.44920890000000008</v>
      </c>
      <c r="I36" s="57"/>
      <c r="J36" s="53"/>
      <c r="K36" s="57"/>
      <c r="L36" s="53"/>
      <c r="M36" s="194">
        <f>H36+J36+L36</f>
        <v>0.44920890000000008</v>
      </c>
      <c r="O36" s="96"/>
      <c r="P36" s="99"/>
    </row>
    <row r="37" spans="1:16" ht="48" x14ac:dyDescent="0.35">
      <c r="A37" s="103" t="s">
        <v>261</v>
      </c>
      <c r="B37" s="60" t="s">
        <v>328</v>
      </c>
      <c r="C37" s="104" t="s">
        <v>329</v>
      </c>
      <c r="D37" s="105" t="s">
        <v>773</v>
      </c>
      <c r="E37" s="105"/>
      <c r="F37" s="106">
        <v>81.099999999999994</v>
      </c>
      <c r="G37" s="107"/>
      <c r="H37" s="108"/>
      <c r="I37" s="107"/>
      <c r="J37" s="108"/>
      <c r="K37" s="107"/>
      <c r="L37" s="108"/>
      <c r="M37" s="248"/>
    </row>
    <row r="38" spans="1:16" x14ac:dyDescent="0.35">
      <c r="A38" s="43"/>
      <c r="B38" s="4"/>
      <c r="C38" s="44" t="s">
        <v>14</v>
      </c>
      <c r="D38" s="39" t="s">
        <v>15</v>
      </c>
      <c r="E38" s="53">
        <v>5.92</v>
      </c>
      <c r="F38" s="46">
        <v>480.11199999999997</v>
      </c>
      <c r="G38" s="48"/>
      <c r="H38" s="46"/>
      <c r="I38" s="109">
        <v>6</v>
      </c>
      <c r="J38" s="46">
        <v>2880.6719999999996</v>
      </c>
      <c r="K38" s="48"/>
      <c r="L38" s="46"/>
      <c r="M38" s="194">
        <f>H38+J38+L38</f>
        <v>2880.6719999999996</v>
      </c>
    </row>
    <row r="39" spans="1:16" ht="32" x14ac:dyDescent="0.35">
      <c r="A39" s="43"/>
      <c r="B39" s="5" t="s">
        <v>315</v>
      </c>
      <c r="C39" s="81" t="s">
        <v>45</v>
      </c>
      <c r="D39" s="39" t="s">
        <v>16</v>
      </c>
      <c r="E39" s="109">
        <v>4.0999999999999996</v>
      </c>
      <c r="F39" s="109">
        <v>332.50999999999993</v>
      </c>
      <c r="G39" s="48"/>
      <c r="H39" s="46"/>
      <c r="I39" s="46"/>
      <c r="J39" s="46"/>
      <c r="K39" s="72">
        <v>7.41</v>
      </c>
      <c r="L39" s="46">
        <v>2463.8990999999996</v>
      </c>
      <c r="M39" s="194">
        <f>H39+J39+L39</f>
        <v>2463.8990999999996</v>
      </c>
    </row>
    <row r="40" spans="1:16" s="42" customFormat="1" ht="64" x14ac:dyDescent="0.35">
      <c r="A40" s="43"/>
      <c r="B40" s="5" t="s">
        <v>316</v>
      </c>
      <c r="C40" s="44" t="s">
        <v>775</v>
      </c>
      <c r="D40" s="39" t="s">
        <v>16</v>
      </c>
      <c r="E40" s="110">
        <v>0.90480000000000005</v>
      </c>
      <c r="F40" s="46">
        <v>73.379279999999994</v>
      </c>
      <c r="G40" s="48"/>
      <c r="H40" s="46"/>
      <c r="I40" s="46"/>
      <c r="J40" s="46"/>
      <c r="K40" s="72">
        <v>34.549999999999997</v>
      </c>
      <c r="L40" s="46">
        <v>2535.2541239999996</v>
      </c>
      <c r="M40" s="194">
        <f>H40+J40+L40</f>
        <v>2535.2541239999996</v>
      </c>
      <c r="N40" s="111"/>
    </row>
    <row r="41" spans="1:16" ht="48" x14ac:dyDescent="0.35">
      <c r="A41" s="82" t="s">
        <v>155</v>
      </c>
      <c r="B41" s="76" t="s">
        <v>771</v>
      </c>
      <c r="C41" s="77" t="s">
        <v>522</v>
      </c>
      <c r="D41" s="84" t="s">
        <v>773</v>
      </c>
      <c r="E41" s="84"/>
      <c r="F41" s="92">
        <v>8.11</v>
      </c>
      <c r="G41" s="84"/>
      <c r="H41" s="85"/>
      <c r="I41" s="84"/>
      <c r="J41" s="85"/>
      <c r="K41" s="84"/>
      <c r="L41" s="85"/>
      <c r="M41" s="183"/>
    </row>
    <row r="42" spans="1:16" x14ac:dyDescent="0.35">
      <c r="A42" s="82"/>
      <c r="B42" s="6"/>
      <c r="C42" s="81" t="s">
        <v>14</v>
      </c>
      <c r="D42" s="84" t="s">
        <v>15</v>
      </c>
      <c r="E42" s="53">
        <v>1.06</v>
      </c>
      <c r="F42" s="46">
        <v>8.5966000000000005</v>
      </c>
      <c r="G42" s="84"/>
      <c r="H42" s="85"/>
      <c r="I42" s="88">
        <v>6</v>
      </c>
      <c r="J42" s="85">
        <v>51.579599999999999</v>
      </c>
      <c r="K42" s="84"/>
      <c r="L42" s="85"/>
      <c r="M42" s="183">
        <f>H42+J42+L42</f>
        <v>51.579599999999999</v>
      </c>
    </row>
    <row r="43" spans="1:16" s="67" customFormat="1" ht="48" x14ac:dyDescent="0.35">
      <c r="A43" s="93" t="s">
        <v>305</v>
      </c>
      <c r="B43" s="76" t="s">
        <v>51</v>
      </c>
      <c r="C43" s="77" t="s">
        <v>326</v>
      </c>
      <c r="D43" s="70" t="s">
        <v>773</v>
      </c>
      <c r="E43" s="78"/>
      <c r="F43" s="79">
        <v>73</v>
      </c>
      <c r="G43" s="112"/>
      <c r="H43" s="112"/>
      <c r="I43" s="112"/>
      <c r="J43" s="112"/>
      <c r="K43" s="112"/>
      <c r="L43" s="112"/>
      <c r="M43" s="194"/>
    </row>
    <row r="44" spans="1:16" s="67" customFormat="1" ht="32" x14ac:dyDescent="0.35">
      <c r="A44" s="68"/>
      <c r="B44" s="5" t="s">
        <v>319</v>
      </c>
      <c r="C44" s="69" t="s">
        <v>774</v>
      </c>
      <c r="D44" s="70" t="s">
        <v>16</v>
      </c>
      <c r="E44" s="80">
        <v>2.5000000000000001E-2</v>
      </c>
      <c r="F44" s="53">
        <v>1.8250000000000002</v>
      </c>
      <c r="G44" s="70"/>
      <c r="H44" s="72"/>
      <c r="I44" s="72"/>
      <c r="J44" s="72"/>
      <c r="K44" s="53">
        <v>43.71</v>
      </c>
      <c r="L44" s="53">
        <v>79.770750000000007</v>
      </c>
      <c r="M44" s="194">
        <f>H44+J44+L44</f>
        <v>79.770750000000007</v>
      </c>
    </row>
    <row r="45" spans="1:16" ht="32" x14ac:dyDescent="0.35">
      <c r="A45" s="113">
        <v>12</v>
      </c>
      <c r="B45" s="83" t="s">
        <v>122</v>
      </c>
      <c r="C45" s="114" t="s">
        <v>123</v>
      </c>
      <c r="D45" s="84" t="s">
        <v>773</v>
      </c>
      <c r="E45" s="84"/>
      <c r="F45" s="115">
        <v>126.2</v>
      </c>
      <c r="G45" s="84"/>
      <c r="H45" s="85"/>
      <c r="I45" s="84"/>
      <c r="J45" s="85"/>
      <c r="K45" s="84"/>
      <c r="L45" s="85"/>
      <c r="M45" s="183"/>
    </row>
    <row r="46" spans="1:16" x14ac:dyDescent="0.35">
      <c r="A46" s="113"/>
      <c r="B46" s="6"/>
      <c r="C46" s="81" t="s">
        <v>14</v>
      </c>
      <c r="D46" s="84" t="s">
        <v>15</v>
      </c>
      <c r="E46" s="87">
        <v>3.4000000000000002E-2</v>
      </c>
      <c r="F46" s="85">
        <v>4.2908000000000008</v>
      </c>
      <c r="G46" s="84"/>
      <c r="H46" s="85"/>
      <c r="I46" s="88">
        <v>6</v>
      </c>
      <c r="J46" s="85">
        <v>25.744800000000005</v>
      </c>
      <c r="K46" s="84"/>
      <c r="L46" s="85"/>
      <c r="M46" s="183">
        <f>H46+J46+L46</f>
        <v>25.744800000000005</v>
      </c>
    </row>
    <row r="47" spans="1:16" x14ac:dyDescent="0.35">
      <c r="A47" s="113"/>
      <c r="B47" s="6" t="s">
        <v>124</v>
      </c>
      <c r="C47" s="116" t="s">
        <v>94</v>
      </c>
      <c r="D47" s="84" t="s">
        <v>16</v>
      </c>
      <c r="E47" s="89">
        <v>7.6200000000000004E-2</v>
      </c>
      <c r="F47" s="85">
        <v>9.6164400000000008</v>
      </c>
      <c r="G47" s="84"/>
      <c r="H47" s="85"/>
      <c r="I47" s="117"/>
      <c r="J47" s="117"/>
      <c r="K47" s="85">
        <v>143.97999999999999</v>
      </c>
      <c r="L47" s="117">
        <v>1384.5750312</v>
      </c>
      <c r="M47" s="183">
        <f>H47+J47+L47</f>
        <v>1384.5750312</v>
      </c>
    </row>
    <row r="48" spans="1:16" ht="48.5" x14ac:dyDescent="0.35">
      <c r="A48" s="113">
        <v>13</v>
      </c>
      <c r="B48" s="83" t="s">
        <v>334</v>
      </c>
      <c r="C48" s="114" t="s">
        <v>776</v>
      </c>
      <c r="D48" s="84" t="s">
        <v>773</v>
      </c>
      <c r="E48" s="84"/>
      <c r="F48" s="115">
        <v>126.2</v>
      </c>
      <c r="G48" s="84"/>
      <c r="H48" s="85"/>
      <c r="I48" s="84"/>
      <c r="J48" s="85"/>
      <c r="K48" s="84"/>
      <c r="L48" s="85"/>
      <c r="M48" s="183"/>
      <c r="N48" s="90"/>
      <c r="P48" s="90"/>
    </row>
    <row r="49" spans="1:17" s="67" customFormat="1" x14ac:dyDescent="0.35">
      <c r="A49" s="118"/>
      <c r="B49" s="5"/>
      <c r="C49" s="69" t="s">
        <v>14</v>
      </c>
      <c r="D49" s="70" t="s">
        <v>15</v>
      </c>
      <c r="E49" s="101">
        <v>4.2999999999999997E-2</v>
      </c>
      <c r="F49" s="53">
        <v>5.4265999999999996</v>
      </c>
      <c r="G49" s="57"/>
      <c r="H49" s="53"/>
      <c r="I49" s="54">
        <v>6</v>
      </c>
      <c r="J49" s="53">
        <v>32.559599999999996</v>
      </c>
      <c r="K49" s="57"/>
      <c r="L49" s="53"/>
      <c r="M49" s="194">
        <f>H49+J49+L49</f>
        <v>32.559599999999996</v>
      </c>
      <c r="N49" s="119"/>
      <c r="O49" s="96"/>
      <c r="P49" s="96"/>
    </row>
    <row r="50" spans="1:17" s="67" customFormat="1" ht="32" x14ac:dyDescent="0.35">
      <c r="A50" s="118"/>
      <c r="B50" s="5" t="s">
        <v>319</v>
      </c>
      <c r="C50" s="69" t="s">
        <v>774</v>
      </c>
      <c r="D50" s="70" t="s">
        <v>16</v>
      </c>
      <c r="E50" s="101">
        <v>9.6299999999999997E-2</v>
      </c>
      <c r="F50" s="53">
        <v>12.15306</v>
      </c>
      <c r="G50" s="57"/>
      <c r="H50" s="53"/>
      <c r="I50" s="53"/>
      <c r="J50" s="53"/>
      <c r="K50" s="53">
        <v>43.71</v>
      </c>
      <c r="L50" s="53">
        <v>531.21025259999999</v>
      </c>
      <c r="M50" s="194">
        <f>H50+J50+L50</f>
        <v>531.21025259999999</v>
      </c>
      <c r="N50" s="120"/>
      <c r="O50" s="99"/>
      <c r="Q50" s="99"/>
    </row>
    <row r="51" spans="1:17" s="67" customFormat="1" x14ac:dyDescent="0.35">
      <c r="A51" s="118"/>
      <c r="B51" s="5"/>
      <c r="C51" s="69" t="s">
        <v>17</v>
      </c>
      <c r="D51" s="70" t="s">
        <v>18</v>
      </c>
      <c r="E51" s="101">
        <v>4.3499999999999997E-3</v>
      </c>
      <c r="F51" s="53">
        <v>0.54896999999999996</v>
      </c>
      <c r="G51" s="57"/>
      <c r="H51" s="53"/>
      <c r="I51" s="57"/>
      <c r="J51" s="53"/>
      <c r="K51" s="54">
        <v>4</v>
      </c>
      <c r="L51" s="53">
        <v>2.1958799999999998</v>
      </c>
      <c r="M51" s="194">
        <f>H51+J51+L51</f>
        <v>2.1958799999999998</v>
      </c>
      <c r="N51" s="121"/>
      <c r="O51" s="99"/>
    </row>
    <row r="52" spans="1:17" s="67" customFormat="1" ht="32" x14ac:dyDescent="0.35">
      <c r="A52" s="68"/>
      <c r="B52" s="6" t="s">
        <v>323</v>
      </c>
      <c r="C52" s="122" t="s">
        <v>330</v>
      </c>
      <c r="D52" s="70" t="s">
        <v>773</v>
      </c>
      <c r="E52" s="101">
        <v>7.0000000000000007E-5</v>
      </c>
      <c r="F52" s="101">
        <v>8.8340000000000016E-3</v>
      </c>
      <c r="G52" s="54">
        <v>33.9</v>
      </c>
      <c r="H52" s="102">
        <v>0.29947260000000003</v>
      </c>
      <c r="I52" s="57"/>
      <c r="J52" s="53"/>
      <c r="K52" s="57"/>
      <c r="L52" s="53"/>
      <c r="M52" s="194">
        <f>H52+J52+L52</f>
        <v>0.29947260000000003</v>
      </c>
      <c r="N52" s="120"/>
      <c r="O52" s="96"/>
      <c r="P52" s="99"/>
    </row>
    <row r="53" spans="1:17" ht="48" x14ac:dyDescent="0.35">
      <c r="A53" s="123">
        <v>14</v>
      </c>
      <c r="B53" s="124" t="s">
        <v>335</v>
      </c>
      <c r="C53" s="104" t="s">
        <v>333</v>
      </c>
      <c r="D53" s="105" t="s">
        <v>773</v>
      </c>
      <c r="E53" s="107"/>
      <c r="F53" s="106">
        <v>54.1</v>
      </c>
      <c r="G53" s="107"/>
      <c r="H53" s="108"/>
      <c r="I53" s="107"/>
      <c r="J53" s="108"/>
      <c r="K53" s="107"/>
      <c r="L53" s="108"/>
      <c r="M53" s="248"/>
      <c r="N53" s="90"/>
      <c r="P53" s="90"/>
    </row>
    <row r="54" spans="1:17" x14ac:dyDescent="0.35">
      <c r="A54" s="125"/>
      <c r="B54" s="4"/>
      <c r="C54" s="44" t="s">
        <v>14</v>
      </c>
      <c r="D54" s="39" t="s">
        <v>15</v>
      </c>
      <c r="E54" s="46">
        <v>8.6</v>
      </c>
      <c r="F54" s="46">
        <v>465.26</v>
      </c>
      <c r="G54" s="48"/>
      <c r="H54" s="46"/>
      <c r="I54" s="109">
        <v>6</v>
      </c>
      <c r="J54" s="46">
        <v>2791.56</v>
      </c>
      <c r="K54" s="48"/>
      <c r="L54" s="46"/>
      <c r="M54" s="194">
        <f>H54+J54+L54</f>
        <v>2791.56</v>
      </c>
    </row>
    <row r="55" spans="1:17" ht="32" x14ac:dyDescent="0.35">
      <c r="A55" s="125"/>
      <c r="B55" s="6" t="s">
        <v>315</v>
      </c>
      <c r="C55" s="81" t="s">
        <v>331</v>
      </c>
      <c r="D55" s="39" t="s">
        <v>16</v>
      </c>
      <c r="E55" s="109">
        <v>6.7</v>
      </c>
      <c r="F55" s="109">
        <v>362.47</v>
      </c>
      <c r="G55" s="48"/>
      <c r="H55" s="46"/>
      <c r="I55" s="46"/>
      <c r="J55" s="46"/>
      <c r="K55" s="53">
        <v>7.41</v>
      </c>
      <c r="L55" s="46">
        <v>2685.9027000000001</v>
      </c>
      <c r="M55" s="194">
        <f>H55+J55+L55</f>
        <v>2685.9027000000001</v>
      </c>
    </row>
    <row r="56" spans="1:17" ht="48" x14ac:dyDescent="0.35">
      <c r="A56" s="82" t="s">
        <v>547</v>
      </c>
      <c r="B56" s="76" t="s">
        <v>771</v>
      </c>
      <c r="C56" s="77" t="s">
        <v>522</v>
      </c>
      <c r="D56" s="84" t="s">
        <v>773</v>
      </c>
      <c r="E56" s="84"/>
      <c r="F56" s="92">
        <v>5.41</v>
      </c>
      <c r="G56" s="84"/>
      <c r="H56" s="85"/>
      <c r="I56" s="84"/>
      <c r="J56" s="85"/>
      <c r="K56" s="84"/>
      <c r="L56" s="85"/>
      <c r="M56" s="183"/>
    </row>
    <row r="57" spans="1:17" x14ac:dyDescent="0.35">
      <c r="A57" s="82"/>
      <c r="B57" s="6"/>
      <c r="C57" s="81" t="s">
        <v>14</v>
      </c>
      <c r="D57" s="84" t="s">
        <v>15</v>
      </c>
      <c r="E57" s="53">
        <v>1.1660000000000001</v>
      </c>
      <c r="F57" s="109">
        <v>6.3080600000000011</v>
      </c>
      <c r="G57" s="84"/>
      <c r="H57" s="85"/>
      <c r="I57" s="88">
        <v>6</v>
      </c>
      <c r="J57" s="85">
        <v>37.848360000000007</v>
      </c>
      <c r="K57" s="84"/>
      <c r="L57" s="85"/>
      <c r="M57" s="183">
        <f>H57+J57+L57</f>
        <v>37.848360000000007</v>
      </c>
    </row>
    <row r="58" spans="1:17" s="67" customFormat="1" ht="48" x14ac:dyDescent="0.35">
      <c r="A58" s="126">
        <v>16</v>
      </c>
      <c r="B58" s="76" t="s">
        <v>51</v>
      </c>
      <c r="C58" s="77" t="s">
        <v>332</v>
      </c>
      <c r="D58" s="70" t="s">
        <v>773</v>
      </c>
      <c r="E58" s="112"/>
      <c r="F58" s="79">
        <v>48.7</v>
      </c>
      <c r="G58" s="112"/>
      <c r="H58" s="112"/>
      <c r="I58" s="112"/>
      <c r="J58" s="112"/>
      <c r="K58" s="112"/>
      <c r="L58" s="112"/>
      <c r="M58" s="194"/>
    </row>
    <row r="59" spans="1:17" s="67" customFormat="1" ht="32" x14ac:dyDescent="0.35">
      <c r="A59" s="118"/>
      <c r="B59" s="5" t="s">
        <v>46</v>
      </c>
      <c r="C59" s="69" t="s">
        <v>774</v>
      </c>
      <c r="D59" s="70" t="s">
        <v>16</v>
      </c>
      <c r="E59" s="102">
        <v>2.5000000000000001E-2</v>
      </c>
      <c r="F59" s="53">
        <v>1.2175000000000002</v>
      </c>
      <c r="G59" s="57"/>
      <c r="H59" s="53"/>
      <c r="I59" s="53"/>
      <c r="J59" s="53"/>
      <c r="K59" s="53">
        <v>43.71</v>
      </c>
      <c r="L59" s="54">
        <v>53.21692500000001</v>
      </c>
      <c r="M59" s="194">
        <f>H59+J59+L59</f>
        <v>53.21692500000001</v>
      </c>
    </row>
    <row r="60" spans="1:17" ht="32" x14ac:dyDescent="0.35">
      <c r="A60" s="82" t="s">
        <v>467</v>
      </c>
      <c r="B60" s="8"/>
      <c r="C60" s="38" t="s">
        <v>523</v>
      </c>
      <c r="D60" s="84" t="s">
        <v>19</v>
      </c>
      <c r="E60" s="84"/>
      <c r="F60" s="127">
        <v>3573.317</v>
      </c>
      <c r="G60" s="85"/>
      <c r="H60" s="85"/>
      <c r="I60" s="84"/>
      <c r="J60" s="85"/>
      <c r="K60" s="84"/>
      <c r="L60" s="85"/>
      <c r="M60" s="183"/>
      <c r="N60" s="128"/>
    </row>
    <row r="61" spans="1:17" s="130" customFormat="1" x14ac:dyDescent="0.35">
      <c r="A61" s="129" t="s">
        <v>469</v>
      </c>
      <c r="B61" s="76" t="s">
        <v>81</v>
      </c>
      <c r="C61" s="81" t="s">
        <v>254</v>
      </c>
      <c r="D61" s="84" t="s">
        <v>19</v>
      </c>
      <c r="E61" s="84"/>
      <c r="F61" s="85">
        <v>3573.317</v>
      </c>
      <c r="G61" s="84"/>
      <c r="H61" s="84"/>
      <c r="I61" s="84"/>
      <c r="J61" s="85"/>
      <c r="K61" s="46">
        <v>9.4499999999999993</v>
      </c>
      <c r="L61" s="85">
        <v>33767.845649999996</v>
      </c>
      <c r="M61" s="183">
        <f>H61+J61+L61</f>
        <v>33767.845649999996</v>
      </c>
      <c r="O61" s="131"/>
    </row>
    <row r="62" spans="1:17" ht="64" x14ac:dyDescent="0.35">
      <c r="A62" s="82" t="s">
        <v>548</v>
      </c>
      <c r="B62" s="83" t="s">
        <v>85</v>
      </c>
      <c r="C62" s="132" t="s">
        <v>86</v>
      </c>
      <c r="D62" s="6" t="s">
        <v>777</v>
      </c>
      <c r="E62" s="85"/>
      <c r="F62" s="115">
        <v>2265</v>
      </c>
      <c r="G62" s="84"/>
      <c r="H62" s="87"/>
      <c r="I62" s="84"/>
      <c r="J62" s="85"/>
      <c r="K62" s="84"/>
      <c r="L62" s="85"/>
      <c r="M62" s="247"/>
    </row>
    <row r="63" spans="1:17" x14ac:dyDescent="0.35">
      <c r="A63" s="82"/>
      <c r="B63" s="6"/>
      <c r="C63" s="81" t="s">
        <v>48</v>
      </c>
      <c r="D63" s="84" t="s">
        <v>15</v>
      </c>
      <c r="E63" s="89">
        <v>0.18739999999999998</v>
      </c>
      <c r="F63" s="88">
        <v>424.46099999999996</v>
      </c>
      <c r="G63" s="84"/>
      <c r="H63" s="85"/>
      <c r="I63" s="88">
        <v>6</v>
      </c>
      <c r="J63" s="88">
        <v>2546.7659999999996</v>
      </c>
      <c r="K63" s="84"/>
      <c r="L63" s="85"/>
      <c r="M63" s="194">
        <f t="shared" ref="M63:M64" si="3">H63+J63+L63</f>
        <v>2546.7659999999996</v>
      </c>
    </row>
    <row r="64" spans="1:17" ht="32" x14ac:dyDescent="0.35">
      <c r="A64" s="82"/>
      <c r="B64" s="6" t="s">
        <v>336</v>
      </c>
      <c r="C64" s="81" t="s">
        <v>87</v>
      </c>
      <c r="D64" s="84" t="s">
        <v>49</v>
      </c>
      <c r="E64" s="89">
        <v>1.4800000000000001E-2</v>
      </c>
      <c r="F64" s="85">
        <v>33.521999999999998</v>
      </c>
      <c r="G64" s="84"/>
      <c r="H64" s="85"/>
      <c r="I64" s="84"/>
      <c r="J64" s="85"/>
      <c r="K64" s="84">
        <v>21.3</v>
      </c>
      <c r="L64" s="85">
        <v>714.01859999999999</v>
      </c>
      <c r="M64" s="194">
        <f t="shared" si="3"/>
        <v>714.01859999999999</v>
      </c>
      <c r="N64" s="133"/>
    </row>
    <row r="65" spans="1:234" x14ac:dyDescent="0.45">
      <c r="A65" s="82"/>
      <c r="B65" s="6"/>
      <c r="C65" s="6" t="s">
        <v>25</v>
      </c>
      <c r="D65" s="84"/>
      <c r="E65" s="89"/>
      <c r="F65" s="85"/>
      <c r="G65" s="84"/>
      <c r="H65" s="85"/>
      <c r="I65" s="84"/>
      <c r="J65" s="85"/>
      <c r="K65" s="84"/>
      <c r="L65" s="85"/>
      <c r="M65" s="247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9"/>
      <c r="DW65" s="9"/>
      <c r="DX65" s="9"/>
      <c r="DY65" s="9"/>
      <c r="DZ65" s="9"/>
      <c r="EA65" s="9"/>
      <c r="EB65" s="9"/>
      <c r="EC65" s="9"/>
      <c r="ED65" s="9"/>
      <c r="EE65" s="9"/>
      <c r="EF65" s="9"/>
      <c r="EG65" s="9"/>
      <c r="EH65" s="9"/>
      <c r="EI65" s="9"/>
      <c r="EJ65" s="9"/>
      <c r="EK65" s="9"/>
      <c r="EL65" s="9"/>
      <c r="EM65" s="9"/>
      <c r="EN65" s="9"/>
      <c r="EO65" s="9"/>
      <c r="EP65" s="9"/>
      <c r="EQ65" s="9"/>
      <c r="ER65" s="9"/>
      <c r="ES65" s="9"/>
      <c r="ET65" s="9"/>
      <c r="EU65" s="9"/>
      <c r="EV65" s="9"/>
      <c r="EW65" s="9"/>
      <c r="EX65" s="9"/>
      <c r="EY65" s="9"/>
      <c r="EZ65" s="9"/>
      <c r="FA65" s="9"/>
      <c r="FB65" s="9"/>
      <c r="FC65" s="9"/>
      <c r="FD65" s="9"/>
      <c r="FE65" s="9"/>
      <c r="FF65" s="9"/>
      <c r="FG65" s="9"/>
      <c r="FH65" s="9"/>
      <c r="FI65" s="9"/>
      <c r="FJ65" s="9"/>
      <c r="FK65" s="9"/>
      <c r="FL65" s="9"/>
      <c r="FM65" s="9"/>
      <c r="FN65" s="9"/>
      <c r="FO65" s="9"/>
      <c r="FP65" s="9"/>
      <c r="FQ65" s="9"/>
      <c r="FR65" s="9"/>
      <c r="FS65" s="9"/>
      <c r="FT65" s="9"/>
      <c r="FU65" s="9"/>
      <c r="FV65" s="9"/>
      <c r="FW65" s="9"/>
      <c r="FX65" s="9"/>
      <c r="FY65" s="9"/>
      <c r="FZ65" s="9"/>
      <c r="GA65" s="9"/>
      <c r="GB65" s="9"/>
      <c r="GC65" s="9"/>
      <c r="GD65" s="9"/>
      <c r="GE65" s="9"/>
      <c r="GF65" s="9"/>
      <c r="GG65" s="9"/>
      <c r="GH65" s="9"/>
      <c r="GI65" s="9"/>
      <c r="GJ65" s="9"/>
      <c r="GK65" s="9"/>
      <c r="GL65" s="9"/>
      <c r="GM65" s="9"/>
      <c r="GN65" s="9"/>
      <c r="GO65" s="9"/>
      <c r="GP65" s="9"/>
      <c r="GQ65" s="9"/>
      <c r="GR65" s="9"/>
      <c r="GS65" s="9"/>
      <c r="GT65" s="9"/>
      <c r="GU65" s="9"/>
      <c r="GV65" s="9"/>
      <c r="GW65" s="9"/>
      <c r="GX65" s="9"/>
      <c r="GY65" s="9"/>
      <c r="GZ65" s="9"/>
      <c r="HA65" s="9"/>
      <c r="HB65" s="9"/>
      <c r="HC65" s="9"/>
      <c r="HD65" s="9"/>
      <c r="HE65" s="9"/>
      <c r="HF65" s="9"/>
      <c r="HG65" s="9"/>
      <c r="HH65" s="9"/>
      <c r="HI65" s="9"/>
      <c r="HJ65" s="9"/>
      <c r="HK65" s="9"/>
      <c r="HL65" s="9"/>
      <c r="HM65" s="9"/>
      <c r="HN65" s="9"/>
      <c r="HO65" s="9"/>
      <c r="HP65" s="9"/>
      <c r="HQ65" s="9"/>
      <c r="HR65" s="9"/>
      <c r="HS65" s="9"/>
      <c r="HT65" s="9"/>
      <c r="HU65" s="9"/>
      <c r="HV65" s="9"/>
      <c r="HW65" s="9"/>
      <c r="HX65" s="9"/>
      <c r="HY65" s="9"/>
      <c r="HZ65" s="9"/>
    </row>
    <row r="66" spans="1:234" ht="32" x14ac:dyDescent="0.45">
      <c r="A66" s="82" t="s">
        <v>549</v>
      </c>
      <c r="B66" s="6" t="s">
        <v>337</v>
      </c>
      <c r="C66" s="81" t="s">
        <v>88</v>
      </c>
      <c r="D66" s="84" t="s">
        <v>19</v>
      </c>
      <c r="E66" s="89">
        <v>0.14299999999999999</v>
      </c>
      <c r="F66" s="85">
        <v>323.89499999999998</v>
      </c>
      <c r="G66" s="88">
        <v>117.8</v>
      </c>
      <c r="H66" s="85">
        <v>38154.830999999998</v>
      </c>
      <c r="I66" s="84"/>
      <c r="J66" s="85"/>
      <c r="K66" s="84"/>
      <c r="L66" s="85"/>
      <c r="M66" s="194">
        <f t="shared" ref="M66:M68" si="4">H66+J66+L66</f>
        <v>38154.830999999998</v>
      </c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  <c r="DU66" s="9"/>
      <c r="DV66" s="9"/>
      <c r="DW66" s="9"/>
      <c r="DX66" s="9"/>
      <c r="DY66" s="9"/>
      <c r="DZ66" s="9"/>
      <c r="EA66" s="9"/>
      <c r="EB66" s="9"/>
      <c r="EC66" s="9"/>
      <c r="ED66" s="9"/>
      <c r="EE66" s="9"/>
      <c r="EF66" s="9"/>
      <c r="EG66" s="9"/>
      <c r="EH66" s="9"/>
      <c r="EI66" s="9"/>
      <c r="EJ66" s="9"/>
      <c r="EK66" s="9"/>
      <c r="EL66" s="9"/>
      <c r="EM66" s="9"/>
      <c r="EN66" s="9"/>
      <c r="EO66" s="9"/>
      <c r="EP66" s="9"/>
      <c r="EQ66" s="9"/>
      <c r="ER66" s="9"/>
      <c r="ES66" s="9"/>
      <c r="ET66" s="9"/>
      <c r="EU66" s="9"/>
      <c r="EV66" s="9"/>
      <c r="EW66" s="9"/>
      <c r="EX66" s="9"/>
      <c r="EY66" s="9"/>
      <c r="EZ66" s="9"/>
      <c r="FA66" s="9"/>
      <c r="FB66" s="9"/>
      <c r="FC66" s="9"/>
      <c r="FD66" s="9"/>
      <c r="FE66" s="9"/>
      <c r="FF66" s="9"/>
      <c r="FG66" s="9"/>
      <c r="FH66" s="9"/>
      <c r="FI66" s="9"/>
      <c r="FJ66" s="9"/>
      <c r="FK66" s="9"/>
      <c r="FL66" s="9"/>
      <c r="FM66" s="9"/>
      <c r="FN66" s="9"/>
      <c r="FO66" s="9"/>
      <c r="FP66" s="9"/>
      <c r="FQ66" s="9"/>
      <c r="FR66" s="9"/>
      <c r="FS66" s="9"/>
      <c r="FT66" s="9"/>
      <c r="FU66" s="9"/>
      <c r="FV66" s="9"/>
      <c r="FW66" s="9"/>
      <c r="FX66" s="9"/>
      <c r="FY66" s="9"/>
      <c r="FZ66" s="9"/>
      <c r="GA66" s="9"/>
      <c r="GB66" s="9"/>
      <c r="GC66" s="9"/>
      <c r="GD66" s="9"/>
      <c r="GE66" s="9"/>
      <c r="GF66" s="9"/>
      <c r="GG66" s="9"/>
      <c r="GH66" s="9"/>
      <c r="GI66" s="9"/>
      <c r="GJ66" s="9"/>
      <c r="GK66" s="9"/>
      <c r="GL66" s="9"/>
      <c r="GM66" s="9"/>
      <c r="GN66" s="9"/>
      <c r="GO66" s="9"/>
      <c r="GP66" s="9"/>
      <c r="GQ66" s="9"/>
      <c r="GR66" s="9"/>
      <c r="GS66" s="9"/>
      <c r="GT66" s="9"/>
      <c r="GU66" s="9"/>
      <c r="GV66" s="9"/>
      <c r="GW66" s="9"/>
      <c r="GX66" s="9"/>
      <c r="GY66" s="9"/>
      <c r="GZ66" s="9"/>
      <c r="HA66" s="9"/>
      <c r="HB66" s="9"/>
      <c r="HC66" s="9"/>
      <c r="HD66" s="9"/>
      <c r="HE66" s="9"/>
      <c r="HF66" s="9"/>
      <c r="HG66" s="9"/>
      <c r="HH66" s="9"/>
      <c r="HI66" s="9"/>
      <c r="HJ66" s="9"/>
      <c r="HK66" s="9"/>
      <c r="HL66" s="9"/>
      <c r="HM66" s="9"/>
      <c r="HN66" s="9"/>
      <c r="HO66" s="9"/>
      <c r="HP66" s="9"/>
      <c r="HQ66" s="9"/>
      <c r="HR66" s="9"/>
      <c r="HS66" s="9"/>
      <c r="HT66" s="9"/>
      <c r="HU66" s="9"/>
      <c r="HV66" s="9"/>
      <c r="HW66" s="9"/>
      <c r="HX66" s="9"/>
      <c r="HY66" s="9"/>
      <c r="HZ66" s="9"/>
    </row>
    <row r="67" spans="1:234" ht="32" x14ac:dyDescent="0.45">
      <c r="A67" s="82" t="s">
        <v>550</v>
      </c>
      <c r="B67" s="6" t="s">
        <v>338</v>
      </c>
      <c r="C67" s="81" t="s">
        <v>89</v>
      </c>
      <c r="D67" s="84" t="s">
        <v>19</v>
      </c>
      <c r="E67" s="89">
        <v>9.5399999999999985E-2</v>
      </c>
      <c r="F67" s="85">
        <v>216.08099999999996</v>
      </c>
      <c r="G67" s="88">
        <v>125</v>
      </c>
      <c r="H67" s="85">
        <v>27010.124999999996</v>
      </c>
      <c r="I67" s="84"/>
      <c r="J67" s="85"/>
      <c r="K67" s="84"/>
      <c r="L67" s="85"/>
      <c r="M67" s="194">
        <f t="shared" si="4"/>
        <v>27010.124999999996</v>
      </c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9"/>
      <c r="DV67" s="9"/>
      <c r="DW67" s="9"/>
      <c r="DX67" s="9"/>
      <c r="DY67" s="9"/>
      <c r="DZ67" s="9"/>
      <c r="EA67" s="9"/>
      <c r="EB67" s="9"/>
      <c r="EC67" s="9"/>
      <c r="ED67" s="9"/>
      <c r="EE67" s="9"/>
      <c r="EF67" s="9"/>
      <c r="EG67" s="9"/>
      <c r="EH67" s="9"/>
      <c r="EI67" s="9"/>
      <c r="EJ67" s="9"/>
      <c r="EK67" s="9"/>
      <c r="EL67" s="9"/>
      <c r="EM67" s="9"/>
      <c r="EN67" s="9"/>
      <c r="EO67" s="9"/>
      <c r="EP67" s="9"/>
      <c r="EQ67" s="9"/>
      <c r="ER67" s="9"/>
      <c r="ES67" s="9"/>
      <c r="ET67" s="9"/>
      <c r="EU67" s="9"/>
      <c r="EV67" s="9"/>
      <c r="EW67" s="9"/>
      <c r="EX67" s="9"/>
      <c r="EY67" s="9"/>
      <c r="EZ67" s="9"/>
      <c r="FA67" s="9"/>
      <c r="FB67" s="9"/>
      <c r="FC67" s="9"/>
      <c r="FD67" s="9"/>
      <c r="FE67" s="9"/>
      <c r="FF67" s="9"/>
      <c r="FG67" s="9"/>
      <c r="FH67" s="9"/>
      <c r="FI67" s="9"/>
      <c r="FJ67" s="9"/>
      <c r="FK67" s="9"/>
      <c r="FL67" s="9"/>
      <c r="FM67" s="9"/>
      <c r="FN67" s="9"/>
      <c r="FO67" s="9"/>
      <c r="FP67" s="9"/>
      <c r="FQ67" s="9"/>
      <c r="FR67" s="9"/>
      <c r="FS67" s="9"/>
      <c r="FT67" s="9"/>
      <c r="FU67" s="9"/>
      <c r="FV67" s="9"/>
      <c r="FW67" s="9"/>
      <c r="FX67" s="9"/>
      <c r="FY67" s="9"/>
      <c r="FZ67" s="9"/>
      <c r="GA67" s="9"/>
      <c r="GB67" s="9"/>
      <c r="GC67" s="9"/>
      <c r="GD67" s="9"/>
      <c r="GE67" s="9"/>
      <c r="GF67" s="9"/>
      <c r="GG67" s="9"/>
      <c r="GH67" s="9"/>
      <c r="GI67" s="9"/>
      <c r="GJ67" s="9"/>
      <c r="GK67" s="9"/>
      <c r="GL67" s="9"/>
      <c r="GM67" s="9"/>
      <c r="GN67" s="9"/>
      <c r="GO67" s="9"/>
      <c r="GP67" s="9"/>
      <c r="GQ67" s="9"/>
      <c r="GR67" s="9"/>
      <c r="GS67" s="9"/>
      <c r="GT67" s="9"/>
      <c r="GU67" s="9"/>
      <c r="GV67" s="9"/>
      <c r="GW67" s="9"/>
      <c r="GX67" s="9"/>
      <c r="GY67" s="9"/>
      <c r="GZ67" s="9"/>
      <c r="HA67" s="9"/>
      <c r="HB67" s="9"/>
      <c r="HC67" s="9"/>
      <c r="HD67" s="9"/>
      <c r="HE67" s="9"/>
      <c r="HF67" s="9"/>
      <c r="HG67" s="9"/>
      <c r="HH67" s="9"/>
      <c r="HI67" s="9"/>
      <c r="HJ67" s="9"/>
      <c r="HK67" s="9"/>
      <c r="HL67" s="9"/>
      <c r="HM67" s="9"/>
      <c r="HN67" s="9"/>
      <c r="HO67" s="9"/>
      <c r="HP67" s="9"/>
      <c r="HQ67" s="9"/>
      <c r="HR67" s="9"/>
      <c r="HS67" s="9"/>
      <c r="HT67" s="9"/>
      <c r="HU67" s="9"/>
      <c r="HV67" s="9"/>
      <c r="HW67" s="9"/>
      <c r="HX67" s="9"/>
      <c r="HY67" s="9"/>
      <c r="HZ67" s="9"/>
    </row>
    <row r="68" spans="1:234" ht="32" x14ac:dyDescent="0.45">
      <c r="A68" s="82" t="s">
        <v>551</v>
      </c>
      <c r="B68" s="6" t="s">
        <v>339</v>
      </c>
      <c r="C68" s="81" t="s">
        <v>90</v>
      </c>
      <c r="D68" s="84" t="s">
        <v>19</v>
      </c>
      <c r="E68" s="89">
        <v>1.1999999999999999E-3</v>
      </c>
      <c r="F68" s="85">
        <v>2.718</v>
      </c>
      <c r="G68" s="88">
        <v>1198</v>
      </c>
      <c r="H68" s="85">
        <v>3256.1639999999998</v>
      </c>
      <c r="I68" s="84"/>
      <c r="J68" s="85"/>
      <c r="K68" s="84"/>
      <c r="L68" s="85"/>
      <c r="M68" s="194">
        <f t="shared" si="4"/>
        <v>3256.1639999999998</v>
      </c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  <c r="ER68" s="9"/>
      <c r="ES68" s="9"/>
      <c r="ET68" s="9"/>
      <c r="EU68" s="9"/>
      <c r="EV68" s="9"/>
      <c r="EW68" s="9"/>
      <c r="EX68" s="9"/>
      <c r="EY68" s="9"/>
      <c r="EZ68" s="9"/>
      <c r="FA68" s="9"/>
      <c r="FB68" s="9"/>
      <c r="FC68" s="9"/>
      <c r="FD68" s="9"/>
      <c r="FE68" s="9"/>
      <c r="FF68" s="9"/>
      <c r="FG68" s="9"/>
      <c r="FH68" s="9"/>
      <c r="FI68" s="9"/>
      <c r="FJ68" s="9"/>
      <c r="FK68" s="9"/>
      <c r="FL68" s="9"/>
      <c r="FM68" s="9"/>
      <c r="FN68" s="9"/>
      <c r="FO68" s="9"/>
      <c r="FP68" s="9"/>
      <c r="FQ68" s="9"/>
      <c r="FR68" s="9"/>
      <c r="FS68" s="9"/>
      <c r="FT68" s="9"/>
      <c r="FU68" s="9"/>
      <c r="FV68" s="9"/>
      <c r="FW68" s="9"/>
      <c r="FX68" s="9"/>
      <c r="FY68" s="9"/>
      <c r="FZ68" s="9"/>
      <c r="GA68" s="9"/>
      <c r="GB68" s="9"/>
      <c r="GC68" s="9"/>
      <c r="GD68" s="9"/>
      <c r="GE68" s="9"/>
      <c r="GF68" s="9"/>
      <c r="GG68" s="9"/>
      <c r="GH68" s="9"/>
      <c r="GI68" s="9"/>
      <c r="GJ68" s="9"/>
      <c r="GK68" s="9"/>
      <c r="GL68" s="9"/>
      <c r="GM68" s="9"/>
      <c r="GN68" s="9"/>
      <c r="GO68" s="9"/>
      <c r="GP68" s="9"/>
      <c r="GQ68" s="9"/>
      <c r="GR68" s="9"/>
      <c r="GS68" s="9"/>
      <c r="GT68" s="9"/>
      <c r="GU68" s="9"/>
      <c r="GV68" s="9"/>
      <c r="GW68" s="9"/>
      <c r="GX68" s="9"/>
      <c r="GY68" s="9"/>
      <c r="GZ68" s="9"/>
      <c r="HA68" s="9"/>
      <c r="HB68" s="9"/>
      <c r="HC68" s="9"/>
      <c r="HD68" s="9"/>
      <c r="HE68" s="9"/>
      <c r="HF68" s="9"/>
      <c r="HG68" s="9"/>
      <c r="HH68" s="9"/>
      <c r="HI68" s="9"/>
      <c r="HJ68" s="9"/>
      <c r="HK68" s="9"/>
      <c r="HL68" s="9"/>
      <c r="HM68" s="9"/>
      <c r="HN68" s="9"/>
      <c r="HO68" s="9"/>
      <c r="HP68" s="9"/>
      <c r="HQ68" s="9"/>
      <c r="HR68" s="9"/>
      <c r="HS68" s="9"/>
      <c r="HT68" s="9"/>
      <c r="HU68" s="9"/>
      <c r="HV68" s="9"/>
      <c r="HW68" s="9"/>
      <c r="HX68" s="9"/>
      <c r="HY68" s="9"/>
      <c r="HZ68" s="9"/>
    </row>
    <row r="69" spans="1:234" s="55" customFormat="1" ht="64" x14ac:dyDescent="0.35">
      <c r="A69" s="134">
        <v>19</v>
      </c>
      <c r="B69" s="135" t="s">
        <v>524</v>
      </c>
      <c r="C69" s="136" t="s">
        <v>525</v>
      </c>
      <c r="D69" s="51" t="s">
        <v>27</v>
      </c>
      <c r="E69" s="51"/>
      <c r="F69" s="137">
        <v>4.1999999999999993</v>
      </c>
      <c r="G69" s="51"/>
      <c r="H69" s="52"/>
      <c r="I69" s="51"/>
      <c r="J69" s="52"/>
      <c r="K69" s="51"/>
      <c r="L69" s="52"/>
      <c r="M69" s="183"/>
    </row>
    <row r="70" spans="1:234" s="55" customFormat="1" x14ac:dyDescent="0.35">
      <c r="A70" s="134"/>
      <c r="B70" s="7" t="s">
        <v>526</v>
      </c>
      <c r="C70" s="50" t="s">
        <v>14</v>
      </c>
      <c r="D70" s="51" t="s">
        <v>15</v>
      </c>
      <c r="E70" s="52">
        <v>1.3320000000000001</v>
      </c>
      <c r="F70" s="52">
        <v>5.5943999999999994</v>
      </c>
      <c r="G70" s="51"/>
      <c r="H70" s="52"/>
      <c r="I70" s="56">
        <v>6</v>
      </c>
      <c r="J70" s="52">
        <v>33.566399999999994</v>
      </c>
      <c r="K70" s="51"/>
      <c r="L70" s="52"/>
      <c r="M70" s="183">
        <f t="shared" ref="M70:M74" si="5">H70+J70+L70</f>
        <v>33.566399999999994</v>
      </c>
      <c r="N70" s="138"/>
    </row>
    <row r="71" spans="1:234" s="55" customFormat="1" x14ac:dyDescent="0.35">
      <c r="A71" s="134"/>
      <c r="B71" s="7" t="s">
        <v>526</v>
      </c>
      <c r="C71" s="139" t="s">
        <v>17</v>
      </c>
      <c r="D71" s="140" t="s">
        <v>18</v>
      </c>
      <c r="E71" s="141">
        <v>1.1359999999999999E-2</v>
      </c>
      <c r="F71" s="80">
        <v>4.7711999999999984E-2</v>
      </c>
      <c r="G71" s="142"/>
      <c r="H71" s="142"/>
      <c r="I71" s="142"/>
      <c r="J71" s="143"/>
      <c r="K71" s="144">
        <v>4</v>
      </c>
      <c r="L71" s="145">
        <v>0.19084799999999993</v>
      </c>
      <c r="M71" s="183">
        <f t="shared" si="5"/>
        <v>0.19084799999999993</v>
      </c>
    </row>
    <row r="72" spans="1:234" s="55" customFormat="1" ht="32" x14ac:dyDescent="0.35">
      <c r="A72" s="134" t="s">
        <v>552</v>
      </c>
      <c r="B72" s="7" t="s">
        <v>527</v>
      </c>
      <c r="C72" s="146" t="s">
        <v>528</v>
      </c>
      <c r="D72" s="51" t="s">
        <v>23</v>
      </c>
      <c r="E72" s="51">
        <v>3.9E-2</v>
      </c>
      <c r="F72" s="98">
        <v>0.16379999999999997</v>
      </c>
      <c r="G72" s="56">
        <v>110</v>
      </c>
      <c r="H72" s="52">
        <v>18.017999999999997</v>
      </c>
      <c r="I72" s="51"/>
      <c r="J72" s="52"/>
      <c r="K72" s="51"/>
      <c r="L72" s="52"/>
      <c r="M72" s="183">
        <f t="shared" si="5"/>
        <v>18.017999999999997</v>
      </c>
    </row>
    <row r="73" spans="1:234" s="55" customFormat="1" ht="32" x14ac:dyDescent="0.35">
      <c r="A73" s="134" t="s">
        <v>553</v>
      </c>
      <c r="B73" s="7" t="s">
        <v>529</v>
      </c>
      <c r="C73" s="146" t="s">
        <v>530</v>
      </c>
      <c r="D73" s="51" t="s">
        <v>23</v>
      </c>
      <c r="E73" s="51">
        <v>5.9999999999999995E-4</v>
      </c>
      <c r="F73" s="98">
        <v>2.5199999999999992E-3</v>
      </c>
      <c r="G73" s="56">
        <v>94</v>
      </c>
      <c r="H73" s="80">
        <v>0.23687999999999992</v>
      </c>
      <c r="I73" s="51"/>
      <c r="J73" s="52"/>
      <c r="K73" s="51"/>
      <c r="L73" s="52"/>
      <c r="M73" s="183">
        <f t="shared" si="5"/>
        <v>0.23687999999999992</v>
      </c>
    </row>
    <row r="74" spans="1:234" s="55" customFormat="1" x14ac:dyDescent="0.35">
      <c r="A74" s="134"/>
      <c r="B74" s="7"/>
      <c r="C74" s="50" t="s">
        <v>26</v>
      </c>
      <c r="D74" s="51" t="s">
        <v>18</v>
      </c>
      <c r="E74" s="80">
        <v>9.6000000000000002E-2</v>
      </c>
      <c r="F74" s="98">
        <v>0.40319999999999995</v>
      </c>
      <c r="G74" s="56">
        <v>4</v>
      </c>
      <c r="H74" s="80">
        <v>1.6127999999999998</v>
      </c>
      <c r="I74" s="51"/>
      <c r="J74" s="52"/>
      <c r="K74" s="51"/>
      <c r="L74" s="52"/>
      <c r="M74" s="183">
        <f t="shared" si="5"/>
        <v>1.6127999999999998</v>
      </c>
    </row>
    <row r="75" spans="1:234" s="10" customFormat="1" ht="64" x14ac:dyDescent="0.45">
      <c r="A75" s="82" t="s">
        <v>554</v>
      </c>
      <c r="B75" s="83" t="s">
        <v>53</v>
      </c>
      <c r="C75" s="114" t="s">
        <v>340</v>
      </c>
      <c r="D75" s="84" t="s">
        <v>773</v>
      </c>
      <c r="E75" s="84"/>
      <c r="F75" s="115">
        <v>738</v>
      </c>
      <c r="G75" s="84"/>
      <c r="H75" s="85"/>
      <c r="I75" s="84"/>
      <c r="J75" s="85"/>
      <c r="K75" s="84"/>
      <c r="L75" s="85"/>
      <c r="M75" s="183"/>
      <c r="P75" s="11"/>
    </row>
    <row r="76" spans="1:234" s="9" customFormat="1" ht="32" x14ac:dyDescent="0.45">
      <c r="A76" s="82"/>
      <c r="B76" s="6" t="s">
        <v>341</v>
      </c>
      <c r="C76" s="81" t="s">
        <v>54</v>
      </c>
      <c r="D76" s="84" t="s">
        <v>16</v>
      </c>
      <c r="E76" s="89">
        <v>2.4649999999999998E-2</v>
      </c>
      <c r="F76" s="85">
        <v>18.191699999999997</v>
      </c>
      <c r="G76" s="84"/>
      <c r="H76" s="85"/>
      <c r="I76" s="85"/>
      <c r="J76" s="85"/>
      <c r="K76" s="85">
        <v>21.69</v>
      </c>
      <c r="L76" s="85">
        <v>394.57797299999999</v>
      </c>
      <c r="M76" s="183">
        <f>H76+J76+L76</f>
        <v>394.57797299999999</v>
      </c>
    </row>
    <row r="77" spans="1:234" s="9" customFormat="1" ht="48" x14ac:dyDescent="0.45">
      <c r="A77" s="43" t="s">
        <v>555</v>
      </c>
      <c r="B77" s="37" t="s">
        <v>20</v>
      </c>
      <c r="C77" s="147" t="s">
        <v>342</v>
      </c>
      <c r="D77" s="39" t="s">
        <v>773</v>
      </c>
      <c r="E77" s="39"/>
      <c r="F77" s="92">
        <v>738</v>
      </c>
      <c r="G77" s="39"/>
      <c r="H77" s="41"/>
      <c r="I77" s="39"/>
      <c r="J77" s="41"/>
      <c r="K77" s="39"/>
      <c r="L77" s="41"/>
      <c r="M77" s="247"/>
    </row>
    <row r="78" spans="1:234" s="9" customFormat="1" x14ac:dyDescent="0.45">
      <c r="A78" s="43"/>
      <c r="B78" s="4"/>
      <c r="C78" s="44" t="s">
        <v>14</v>
      </c>
      <c r="D78" s="39" t="s">
        <v>15</v>
      </c>
      <c r="E78" s="46">
        <v>1.8</v>
      </c>
      <c r="F78" s="109">
        <v>1328.4</v>
      </c>
      <c r="G78" s="48"/>
      <c r="H78" s="46"/>
      <c r="I78" s="109">
        <v>6</v>
      </c>
      <c r="J78" s="46">
        <v>7970.4000000000005</v>
      </c>
      <c r="K78" s="48"/>
      <c r="L78" s="46"/>
      <c r="M78" s="194">
        <f>H78+J78+L78</f>
        <v>7970.4000000000005</v>
      </c>
    </row>
    <row r="79" spans="1:234" s="9" customFormat="1" ht="32" x14ac:dyDescent="0.45">
      <c r="A79" s="43" t="s">
        <v>556</v>
      </c>
      <c r="B79" s="6" t="s">
        <v>343</v>
      </c>
      <c r="C79" s="148" t="s">
        <v>125</v>
      </c>
      <c r="D79" s="39" t="s">
        <v>773</v>
      </c>
      <c r="E79" s="46">
        <v>1.1000000000000001</v>
      </c>
      <c r="F79" s="109">
        <v>811.80000000000007</v>
      </c>
      <c r="G79" s="109">
        <v>29.7</v>
      </c>
      <c r="H79" s="46">
        <v>24110.460000000003</v>
      </c>
      <c r="I79" s="48"/>
      <c r="J79" s="46"/>
      <c r="K79" s="48"/>
      <c r="L79" s="46"/>
      <c r="M79" s="194">
        <f>H79+J79+L79</f>
        <v>24110.460000000003</v>
      </c>
    </row>
    <row r="80" spans="1:234" s="9" customFormat="1" ht="80" x14ac:dyDescent="0.45">
      <c r="A80" s="82" t="s">
        <v>557</v>
      </c>
      <c r="B80" s="83" t="s">
        <v>55</v>
      </c>
      <c r="C80" s="114" t="s">
        <v>83</v>
      </c>
      <c r="D80" s="84" t="s">
        <v>773</v>
      </c>
      <c r="E80" s="84"/>
      <c r="F80" s="115">
        <v>696.6</v>
      </c>
      <c r="G80" s="84"/>
      <c r="H80" s="85"/>
      <c r="I80" s="84"/>
      <c r="J80" s="85"/>
      <c r="K80" s="84"/>
      <c r="L80" s="85"/>
      <c r="M80" s="183"/>
    </row>
    <row r="81" spans="1:13" s="9" customFormat="1" x14ac:dyDescent="0.45">
      <c r="A81" s="82"/>
      <c r="B81" s="6"/>
      <c r="C81" s="81" t="s">
        <v>14</v>
      </c>
      <c r="D81" s="84" t="s">
        <v>15</v>
      </c>
      <c r="E81" s="85">
        <v>0.13400000000000001</v>
      </c>
      <c r="F81" s="88">
        <v>93.344400000000007</v>
      </c>
      <c r="G81" s="84"/>
      <c r="H81" s="85"/>
      <c r="I81" s="88">
        <v>6</v>
      </c>
      <c r="J81" s="85">
        <v>560.06640000000004</v>
      </c>
      <c r="K81" s="84"/>
      <c r="L81" s="85"/>
      <c r="M81" s="183">
        <f>H81+J81+L81</f>
        <v>560.06640000000004</v>
      </c>
    </row>
    <row r="82" spans="1:13" s="9" customFormat="1" ht="32" x14ac:dyDescent="0.45">
      <c r="A82" s="82"/>
      <c r="B82" s="6" t="s">
        <v>345</v>
      </c>
      <c r="C82" s="81" t="s">
        <v>21</v>
      </c>
      <c r="D82" s="84" t="s">
        <v>16</v>
      </c>
      <c r="E82" s="89">
        <v>2.9090000000000001E-2</v>
      </c>
      <c r="F82" s="85">
        <v>20.264094</v>
      </c>
      <c r="G82" s="84"/>
      <c r="H82" s="85"/>
      <c r="I82" s="85"/>
      <c r="J82" s="85"/>
      <c r="K82" s="85">
        <v>27.4</v>
      </c>
      <c r="L82" s="85">
        <v>555.23617560000002</v>
      </c>
      <c r="M82" s="183">
        <f>H82+J82+L82</f>
        <v>555.23617560000002</v>
      </c>
    </row>
    <row r="83" spans="1:13" s="9" customFormat="1" ht="32" x14ac:dyDescent="0.45">
      <c r="A83" s="82"/>
      <c r="B83" s="6" t="s">
        <v>346</v>
      </c>
      <c r="C83" s="81" t="s">
        <v>22</v>
      </c>
      <c r="D83" s="84" t="s">
        <v>16</v>
      </c>
      <c r="E83" s="87">
        <v>0.13</v>
      </c>
      <c r="F83" s="85">
        <v>90.558000000000007</v>
      </c>
      <c r="G83" s="84"/>
      <c r="H83" s="85"/>
      <c r="I83" s="85"/>
      <c r="J83" s="85"/>
      <c r="K83" s="85">
        <v>4.97</v>
      </c>
      <c r="L83" s="85">
        <v>450.07326</v>
      </c>
      <c r="M83" s="183">
        <f>H83+J83+L83</f>
        <v>450.07326</v>
      </c>
    </row>
    <row r="84" spans="1:13" s="9" customFormat="1" ht="32" x14ac:dyDescent="0.45">
      <c r="A84" s="149" t="s">
        <v>558</v>
      </c>
      <c r="B84" s="6" t="s">
        <v>347</v>
      </c>
      <c r="C84" s="81" t="s">
        <v>84</v>
      </c>
      <c r="D84" s="84" t="s">
        <v>773</v>
      </c>
      <c r="E84" s="85">
        <v>1.1000000000000001</v>
      </c>
      <c r="F84" s="88">
        <v>766.2600000000001</v>
      </c>
      <c r="G84" s="88">
        <v>21</v>
      </c>
      <c r="H84" s="85">
        <v>16091.460000000003</v>
      </c>
      <c r="I84" s="84"/>
      <c r="J84" s="85"/>
      <c r="K84" s="84"/>
      <c r="L84" s="85"/>
      <c r="M84" s="183">
        <f>H84+J84+L84</f>
        <v>16091.460000000003</v>
      </c>
    </row>
    <row r="85" spans="1:13" s="9" customFormat="1" ht="64" x14ac:dyDescent="0.45">
      <c r="A85" s="82" t="s">
        <v>559</v>
      </c>
      <c r="B85" s="83" t="s">
        <v>55</v>
      </c>
      <c r="C85" s="114" t="s">
        <v>344</v>
      </c>
      <c r="D85" s="84" t="s">
        <v>773</v>
      </c>
      <c r="E85" s="84"/>
      <c r="F85" s="115">
        <v>216.7</v>
      </c>
      <c r="G85" s="84"/>
      <c r="H85" s="85"/>
      <c r="I85" s="84"/>
      <c r="J85" s="85"/>
      <c r="K85" s="84"/>
      <c r="L85" s="85"/>
      <c r="M85" s="183"/>
    </row>
    <row r="86" spans="1:13" s="9" customFormat="1" x14ac:dyDescent="0.45">
      <c r="A86" s="82"/>
      <c r="B86" s="6"/>
      <c r="C86" s="81" t="s">
        <v>14</v>
      </c>
      <c r="D86" s="84" t="s">
        <v>15</v>
      </c>
      <c r="E86" s="85">
        <v>0.13400000000000001</v>
      </c>
      <c r="F86" s="85">
        <v>29.037800000000001</v>
      </c>
      <c r="G86" s="84"/>
      <c r="H86" s="85"/>
      <c r="I86" s="88">
        <v>6</v>
      </c>
      <c r="J86" s="85">
        <v>174.2268</v>
      </c>
      <c r="K86" s="84"/>
      <c r="L86" s="85"/>
      <c r="M86" s="183">
        <f>H86+J86+L86</f>
        <v>174.2268</v>
      </c>
    </row>
    <row r="87" spans="1:13" s="9" customFormat="1" ht="32" x14ac:dyDescent="0.45">
      <c r="A87" s="82"/>
      <c r="B87" s="6" t="s">
        <v>345</v>
      </c>
      <c r="C87" s="81" t="s">
        <v>21</v>
      </c>
      <c r="D87" s="84" t="s">
        <v>16</v>
      </c>
      <c r="E87" s="89">
        <v>2.9090000000000001E-2</v>
      </c>
      <c r="F87" s="85">
        <v>6.3038030000000003</v>
      </c>
      <c r="G87" s="84"/>
      <c r="H87" s="85"/>
      <c r="I87" s="85"/>
      <c r="J87" s="85"/>
      <c r="K87" s="85">
        <v>27.4</v>
      </c>
      <c r="L87" s="85">
        <v>172.72420220000001</v>
      </c>
      <c r="M87" s="183">
        <f>H87+J87+L87</f>
        <v>172.72420220000001</v>
      </c>
    </row>
    <row r="88" spans="1:13" s="9" customFormat="1" ht="32" x14ac:dyDescent="0.45">
      <c r="A88" s="82"/>
      <c r="B88" s="6" t="s">
        <v>346</v>
      </c>
      <c r="C88" s="81" t="s">
        <v>22</v>
      </c>
      <c r="D88" s="84" t="s">
        <v>16</v>
      </c>
      <c r="E88" s="87">
        <v>0.13</v>
      </c>
      <c r="F88" s="85">
        <v>28.170999999999999</v>
      </c>
      <c r="G88" s="84"/>
      <c r="H88" s="85"/>
      <c r="I88" s="85"/>
      <c r="J88" s="85"/>
      <c r="K88" s="85">
        <v>4.97</v>
      </c>
      <c r="L88" s="85">
        <v>140.00986999999998</v>
      </c>
      <c r="M88" s="183">
        <f>H88+J88+L88</f>
        <v>140.00986999999998</v>
      </c>
    </row>
    <row r="89" spans="1:13" s="9" customFormat="1" ht="32" x14ac:dyDescent="0.45">
      <c r="A89" s="149" t="s">
        <v>560</v>
      </c>
      <c r="B89" s="6" t="s">
        <v>323</v>
      </c>
      <c r="C89" s="150" t="s">
        <v>82</v>
      </c>
      <c r="D89" s="84" t="s">
        <v>23</v>
      </c>
      <c r="E89" s="85">
        <v>1.1000000000000001</v>
      </c>
      <c r="F89" s="85">
        <v>238.37</v>
      </c>
      <c r="G89" s="47">
        <v>33.9</v>
      </c>
      <c r="H89" s="88">
        <v>8080.7429999999995</v>
      </c>
      <c r="I89" s="88"/>
      <c r="J89" s="88"/>
      <c r="K89" s="88"/>
      <c r="L89" s="88"/>
      <c r="M89" s="183">
        <f>H89+J89+L89</f>
        <v>8080.7429999999995</v>
      </c>
    </row>
    <row r="90" spans="1:13" ht="32" x14ac:dyDescent="0.35">
      <c r="A90" s="151" t="s">
        <v>561</v>
      </c>
      <c r="B90" s="83" t="s">
        <v>56</v>
      </c>
      <c r="C90" s="132" t="s">
        <v>348</v>
      </c>
      <c r="D90" s="6" t="s">
        <v>773</v>
      </c>
      <c r="E90" s="84"/>
      <c r="F90" s="152">
        <v>8.5</v>
      </c>
      <c r="G90" s="84"/>
      <c r="H90" s="85"/>
      <c r="I90" s="84"/>
      <c r="J90" s="85"/>
      <c r="K90" s="84"/>
      <c r="L90" s="85"/>
      <c r="M90" s="183"/>
    </row>
    <row r="91" spans="1:13" x14ac:dyDescent="0.35">
      <c r="A91" s="82"/>
      <c r="B91" s="6"/>
      <c r="C91" s="81" t="s">
        <v>48</v>
      </c>
      <c r="D91" s="84" t="s">
        <v>15</v>
      </c>
      <c r="E91" s="85">
        <v>0.89</v>
      </c>
      <c r="F91" s="85">
        <v>7.5650000000000004</v>
      </c>
      <c r="G91" s="84"/>
      <c r="H91" s="85"/>
      <c r="I91" s="88">
        <v>7.8</v>
      </c>
      <c r="J91" s="85">
        <v>59.007000000000005</v>
      </c>
      <c r="K91" s="84"/>
      <c r="L91" s="85"/>
      <c r="M91" s="183">
        <f>H91+J91+L91</f>
        <v>59.007000000000005</v>
      </c>
    </row>
    <row r="92" spans="1:13" x14ac:dyDescent="0.35">
      <c r="A92" s="82"/>
      <c r="B92" s="6"/>
      <c r="C92" s="81" t="s">
        <v>24</v>
      </c>
      <c r="D92" s="84" t="s">
        <v>18</v>
      </c>
      <c r="E92" s="85">
        <v>0.37</v>
      </c>
      <c r="F92" s="85">
        <v>3.145</v>
      </c>
      <c r="G92" s="84"/>
      <c r="H92" s="85"/>
      <c r="I92" s="88"/>
      <c r="J92" s="85"/>
      <c r="K92" s="88">
        <v>4</v>
      </c>
      <c r="L92" s="85">
        <v>12.58</v>
      </c>
      <c r="M92" s="183">
        <f>H92+J92+L92</f>
        <v>12.58</v>
      </c>
    </row>
    <row r="93" spans="1:13" x14ac:dyDescent="0.35">
      <c r="A93" s="82"/>
      <c r="B93" s="6"/>
      <c r="C93" s="6" t="s">
        <v>25</v>
      </c>
      <c r="D93" s="84"/>
      <c r="E93" s="84"/>
      <c r="F93" s="85"/>
      <c r="G93" s="84"/>
      <c r="H93" s="85"/>
      <c r="I93" s="84"/>
      <c r="J93" s="85"/>
      <c r="K93" s="84"/>
      <c r="L93" s="85"/>
      <c r="M93" s="183"/>
    </row>
    <row r="94" spans="1:13" ht="32" x14ac:dyDescent="0.35">
      <c r="A94" s="82" t="s">
        <v>562</v>
      </c>
      <c r="B94" s="6" t="s">
        <v>347</v>
      </c>
      <c r="C94" s="81" t="s">
        <v>160</v>
      </c>
      <c r="D94" s="84" t="s">
        <v>773</v>
      </c>
      <c r="E94" s="85">
        <v>1.1499999999999999</v>
      </c>
      <c r="F94" s="88">
        <v>9.7749999999999986</v>
      </c>
      <c r="G94" s="88">
        <v>21</v>
      </c>
      <c r="H94" s="88">
        <v>205.27499999999998</v>
      </c>
      <c r="I94" s="84"/>
      <c r="J94" s="85"/>
      <c r="K94" s="84"/>
      <c r="L94" s="85"/>
      <c r="M94" s="183">
        <f>H94+J94+L94</f>
        <v>205.27499999999998</v>
      </c>
    </row>
    <row r="95" spans="1:13" x14ac:dyDescent="0.35">
      <c r="A95" s="82"/>
      <c r="B95" s="6"/>
      <c r="C95" s="81" t="s">
        <v>26</v>
      </c>
      <c r="D95" s="84" t="s">
        <v>18</v>
      </c>
      <c r="E95" s="85">
        <v>0.02</v>
      </c>
      <c r="F95" s="85">
        <v>0.17</v>
      </c>
      <c r="G95" s="88">
        <v>4</v>
      </c>
      <c r="H95" s="85">
        <v>0.68</v>
      </c>
      <c r="I95" s="84"/>
      <c r="J95" s="85"/>
      <c r="K95" s="84"/>
      <c r="L95" s="85"/>
      <c r="M95" s="183">
        <f>H95+J95+L95</f>
        <v>0.68</v>
      </c>
    </row>
    <row r="96" spans="1:13" ht="80" x14ac:dyDescent="0.35">
      <c r="A96" s="82" t="s">
        <v>456</v>
      </c>
      <c r="B96" s="83" t="s">
        <v>349</v>
      </c>
      <c r="C96" s="132" t="s">
        <v>355</v>
      </c>
      <c r="D96" s="84" t="s">
        <v>27</v>
      </c>
      <c r="E96" s="84"/>
      <c r="F96" s="152">
        <v>200</v>
      </c>
      <c r="G96" s="84"/>
      <c r="H96" s="85"/>
      <c r="I96" s="84"/>
      <c r="J96" s="85"/>
      <c r="K96" s="84"/>
      <c r="L96" s="85"/>
      <c r="M96" s="183"/>
    </row>
    <row r="97" spans="1:13" x14ac:dyDescent="0.35">
      <c r="A97" s="82"/>
      <c r="B97" s="6"/>
      <c r="C97" s="81" t="s">
        <v>14</v>
      </c>
      <c r="D97" s="84" t="s">
        <v>15</v>
      </c>
      <c r="E97" s="85">
        <v>1.1499999999999999</v>
      </c>
      <c r="F97" s="88">
        <v>229.99999999999997</v>
      </c>
      <c r="G97" s="84"/>
      <c r="H97" s="85"/>
      <c r="I97" s="88">
        <v>4.5999999999999996</v>
      </c>
      <c r="J97" s="85">
        <v>1057.9999999999998</v>
      </c>
      <c r="K97" s="84"/>
      <c r="L97" s="85"/>
      <c r="M97" s="183">
        <f>H97+J97+L97</f>
        <v>1057.9999999999998</v>
      </c>
    </row>
    <row r="98" spans="1:13" x14ac:dyDescent="0.35">
      <c r="A98" s="82"/>
      <c r="B98" s="6"/>
      <c r="C98" s="81" t="s">
        <v>24</v>
      </c>
      <c r="D98" s="84" t="s">
        <v>18</v>
      </c>
      <c r="E98" s="87">
        <v>0.59799999999999998</v>
      </c>
      <c r="F98" s="85">
        <v>119.6</v>
      </c>
      <c r="G98" s="84"/>
      <c r="H98" s="85"/>
      <c r="I98" s="84"/>
      <c r="J98" s="85"/>
      <c r="K98" s="88">
        <v>4</v>
      </c>
      <c r="L98" s="85">
        <v>478.4</v>
      </c>
      <c r="M98" s="183">
        <f>H98+J98+L98</f>
        <v>478.4</v>
      </c>
    </row>
    <row r="99" spans="1:13" x14ac:dyDescent="0.35">
      <c r="A99" s="82"/>
      <c r="B99" s="6"/>
      <c r="C99" s="6" t="s">
        <v>25</v>
      </c>
      <c r="D99" s="84"/>
      <c r="E99" s="84"/>
      <c r="F99" s="85"/>
      <c r="G99" s="84"/>
      <c r="H99" s="85"/>
      <c r="I99" s="84"/>
      <c r="J99" s="85"/>
      <c r="K99" s="84"/>
      <c r="L99" s="85"/>
      <c r="M99" s="183"/>
    </row>
    <row r="100" spans="1:13" ht="64" x14ac:dyDescent="0.35">
      <c r="A100" s="82" t="s">
        <v>563</v>
      </c>
      <c r="B100" s="6" t="s">
        <v>29</v>
      </c>
      <c r="C100" s="81" t="s">
        <v>356</v>
      </c>
      <c r="D100" s="84" t="s">
        <v>27</v>
      </c>
      <c r="E100" s="84">
        <v>1.0029999999999999</v>
      </c>
      <c r="F100" s="88">
        <v>200</v>
      </c>
      <c r="G100" s="85">
        <v>686.4406779661017</v>
      </c>
      <c r="H100" s="85">
        <v>137288.13559322033</v>
      </c>
      <c r="I100" s="84"/>
      <c r="J100" s="85"/>
      <c r="K100" s="84"/>
      <c r="L100" s="85"/>
      <c r="M100" s="183">
        <f>H100+J100+L100</f>
        <v>137288.13559322033</v>
      </c>
    </row>
    <row r="101" spans="1:13" x14ac:dyDescent="0.35">
      <c r="A101" s="82"/>
      <c r="B101" s="6"/>
      <c r="C101" s="81" t="s">
        <v>26</v>
      </c>
      <c r="D101" s="84" t="s">
        <v>18</v>
      </c>
      <c r="E101" s="87">
        <v>0.28699999999999998</v>
      </c>
      <c r="F101" s="85">
        <v>57.4</v>
      </c>
      <c r="G101" s="88">
        <v>4</v>
      </c>
      <c r="H101" s="85">
        <v>229.6</v>
      </c>
      <c r="I101" s="84"/>
      <c r="J101" s="85"/>
      <c r="K101" s="84"/>
      <c r="L101" s="85"/>
      <c r="M101" s="183">
        <f>H101+J101+L101</f>
        <v>229.6</v>
      </c>
    </row>
    <row r="102" spans="1:13" s="55" customFormat="1" ht="64" x14ac:dyDescent="0.35">
      <c r="A102" s="49" t="s">
        <v>564</v>
      </c>
      <c r="B102" s="135" t="s">
        <v>772</v>
      </c>
      <c r="C102" s="132" t="s">
        <v>357</v>
      </c>
      <c r="D102" s="51" t="s">
        <v>27</v>
      </c>
      <c r="E102" s="51"/>
      <c r="F102" s="137">
        <v>200</v>
      </c>
      <c r="G102" s="51"/>
      <c r="H102" s="52"/>
      <c r="I102" s="51"/>
      <c r="J102" s="52"/>
      <c r="K102" s="51"/>
      <c r="L102" s="52"/>
      <c r="M102" s="183"/>
    </row>
    <row r="103" spans="1:13" s="55" customFormat="1" x14ac:dyDescent="0.35">
      <c r="A103" s="49"/>
      <c r="B103" s="7"/>
      <c r="C103" s="50" t="s">
        <v>14</v>
      </c>
      <c r="D103" s="51" t="s">
        <v>15</v>
      </c>
      <c r="E103" s="52">
        <v>0.22</v>
      </c>
      <c r="F103" s="56">
        <v>44</v>
      </c>
      <c r="G103" s="51"/>
      <c r="H103" s="52"/>
      <c r="I103" s="51">
        <v>4.5999999999999996</v>
      </c>
      <c r="J103" s="56">
        <v>202.39999999999998</v>
      </c>
      <c r="K103" s="51"/>
      <c r="L103" s="52"/>
      <c r="M103" s="183">
        <f t="shared" ref="M103" si="6">H103+J103+L103</f>
        <v>202.39999999999998</v>
      </c>
    </row>
    <row r="104" spans="1:13" s="55" customFormat="1" x14ac:dyDescent="0.35">
      <c r="A104" s="49"/>
      <c r="B104" s="7"/>
      <c r="C104" s="7" t="s">
        <v>25</v>
      </c>
      <c r="D104" s="51"/>
      <c r="E104" s="51"/>
      <c r="F104" s="52"/>
      <c r="G104" s="51"/>
      <c r="H104" s="52"/>
      <c r="I104" s="51"/>
      <c r="J104" s="52"/>
      <c r="K104" s="51"/>
      <c r="L104" s="52"/>
      <c r="M104" s="183"/>
    </row>
    <row r="105" spans="1:13" s="55" customFormat="1" ht="32" x14ac:dyDescent="0.35">
      <c r="A105" s="49" t="s">
        <v>565</v>
      </c>
      <c r="B105" s="7" t="s">
        <v>159</v>
      </c>
      <c r="C105" s="50" t="s">
        <v>36</v>
      </c>
      <c r="D105" s="51" t="s">
        <v>27</v>
      </c>
      <c r="E105" s="80">
        <v>0.28299999999999997</v>
      </c>
      <c r="F105" s="56">
        <v>56.599999999999994</v>
      </c>
      <c r="G105" s="52">
        <v>4.3099999999999996</v>
      </c>
      <c r="H105" s="52">
        <v>243.94599999999994</v>
      </c>
      <c r="I105" s="51"/>
      <c r="J105" s="52"/>
      <c r="K105" s="51"/>
      <c r="L105" s="52"/>
      <c r="M105" s="183">
        <f t="shared" ref="M105" si="7">H105+J105+L105</f>
        <v>243.94599999999994</v>
      </c>
    </row>
    <row r="106" spans="1:13" ht="64" x14ac:dyDescent="0.35">
      <c r="A106" s="49" t="s">
        <v>566</v>
      </c>
      <c r="B106" s="135" t="s">
        <v>161</v>
      </c>
      <c r="C106" s="132" t="s">
        <v>358</v>
      </c>
      <c r="D106" s="84" t="s">
        <v>27</v>
      </c>
      <c r="E106" s="84"/>
      <c r="F106" s="115">
        <v>200</v>
      </c>
      <c r="G106" s="84"/>
      <c r="H106" s="85"/>
      <c r="I106" s="84"/>
      <c r="J106" s="85"/>
      <c r="K106" s="84"/>
      <c r="L106" s="85"/>
      <c r="M106" s="183"/>
    </row>
    <row r="107" spans="1:13" x14ac:dyDescent="0.35">
      <c r="A107" s="82"/>
      <c r="B107" s="6"/>
      <c r="C107" s="81" t="s">
        <v>14</v>
      </c>
      <c r="D107" s="84" t="s">
        <v>15</v>
      </c>
      <c r="E107" s="87">
        <v>0.124</v>
      </c>
      <c r="F107" s="85">
        <v>24.8</v>
      </c>
      <c r="G107" s="84"/>
      <c r="H107" s="85"/>
      <c r="I107" s="88">
        <v>4.5999999999999996</v>
      </c>
      <c r="J107" s="85">
        <v>114.08</v>
      </c>
      <c r="K107" s="84"/>
      <c r="L107" s="85"/>
      <c r="M107" s="183">
        <f t="shared" ref="M107" si="8">H107+J107+L107</f>
        <v>114.08</v>
      </c>
    </row>
    <row r="108" spans="1:13" x14ac:dyDescent="0.35">
      <c r="A108" s="82"/>
      <c r="B108" s="6"/>
      <c r="C108" s="6" t="s">
        <v>25</v>
      </c>
      <c r="D108" s="84"/>
      <c r="E108" s="84"/>
      <c r="F108" s="85"/>
      <c r="G108" s="84"/>
      <c r="H108" s="85"/>
      <c r="I108" s="84"/>
      <c r="J108" s="85"/>
      <c r="K108" s="84"/>
      <c r="L108" s="85"/>
      <c r="M108" s="183"/>
    </row>
    <row r="109" spans="1:13" ht="32" x14ac:dyDescent="0.35">
      <c r="A109" s="82" t="s">
        <v>567</v>
      </c>
      <c r="B109" s="7" t="s">
        <v>159</v>
      </c>
      <c r="C109" s="116" t="s">
        <v>36</v>
      </c>
      <c r="D109" s="84" t="s">
        <v>773</v>
      </c>
      <c r="E109" s="84">
        <v>3.39</v>
      </c>
      <c r="F109" s="85">
        <v>678</v>
      </c>
      <c r="G109" s="52">
        <v>4.3099999999999996</v>
      </c>
      <c r="H109" s="85">
        <v>2922.18</v>
      </c>
      <c r="I109" s="84"/>
      <c r="J109" s="85"/>
      <c r="K109" s="84"/>
      <c r="L109" s="85"/>
      <c r="M109" s="183">
        <f t="shared" ref="M109:M110" si="9">H109+J109+L109</f>
        <v>2922.18</v>
      </c>
    </row>
    <row r="110" spans="1:13" x14ac:dyDescent="0.35">
      <c r="A110" s="82"/>
      <c r="B110" s="6"/>
      <c r="C110" s="81" t="s">
        <v>26</v>
      </c>
      <c r="D110" s="84" t="s">
        <v>18</v>
      </c>
      <c r="E110" s="89">
        <v>5.6600000000000001E-3</v>
      </c>
      <c r="F110" s="85">
        <v>1.1320000000000001</v>
      </c>
      <c r="G110" s="88">
        <v>4</v>
      </c>
      <c r="H110" s="85">
        <v>4.5280000000000005</v>
      </c>
      <c r="I110" s="84"/>
      <c r="J110" s="85"/>
      <c r="K110" s="84"/>
      <c r="L110" s="85"/>
      <c r="M110" s="183">
        <f t="shared" si="9"/>
        <v>4.5280000000000005</v>
      </c>
    </row>
    <row r="111" spans="1:13" ht="64" x14ac:dyDescent="0.35">
      <c r="A111" s="82" t="s">
        <v>306</v>
      </c>
      <c r="B111" s="83" t="s">
        <v>349</v>
      </c>
      <c r="C111" s="132" t="s">
        <v>359</v>
      </c>
      <c r="D111" s="84" t="s">
        <v>27</v>
      </c>
      <c r="E111" s="84"/>
      <c r="F111" s="152">
        <v>25</v>
      </c>
      <c r="G111" s="84"/>
      <c r="H111" s="85"/>
      <c r="I111" s="84"/>
      <c r="J111" s="85"/>
      <c r="K111" s="84"/>
      <c r="L111" s="85"/>
      <c r="M111" s="183"/>
    </row>
    <row r="112" spans="1:13" x14ac:dyDescent="0.35">
      <c r="A112" s="82"/>
      <c r="B112" s="6"/>
      <c r="C112" s="81" t="s">
        <v>14</v>
      </c>
      <c r="D112" s="84" t="s">
        <v>15</v>
      </c>
      <c r="E112" s="85">
        <v>1.1499999999999999</v>
      </c>
      <c r="F112" s="88">
        <v>28.749999999999996</v>
      </c>
      <c r="G112" s="84"/>
      <c r="H112" s="85"/>
      <c r="I112" s="88">
        <v>4.5999999999999996</v>
      </c>
      <c r="J112" s="85">
        <v>132.24999999999997</v>
      </c>
      <c r="K112" s="84"/>
      <c r="L112" s="85"/>
      <c r="M112" s="183">
        <f>H112+J112+L112</f>
        <v>132.24999999999997</v>
      </c>
    </row>
    <row r="113" spans="1:14" x14ac:dyDescent="0.35">
      <c r="A113" s="82"/>
      <c r="B113" s="6"/>
      <c r="C113" s="81" t="s">
        <v>24</v>
      </c>
      <c r="D113" s="84" t="s">
        <v>18</v>
      </c>
      <c r="E113" s="87">
        <v>0.59799999999999998</v>
      </c>
      <c r="F113" s="85">
        <v>14.95</v>
      </c>
      <c r="G113" s="84"/>
      <c r="H113" s="85"/>
      <c r="I113" s="84"/>
      <c r="J113" s="85"/>
      <c r="K113" s="88">
        <v>4</v>
      </c>
      <c r="L113" s="85">
        <v>59.8</v>
      </c>
      <c r="M113" s="183">
        <f>H113+J113+L113</f>
        <v>59.8</v>
      </c>
    </row>
    <row r="114" spans="1:14" x14ac:dyDescent="0.35">
      <c r="A114" s="82"/>
      <c r="B114" s="6"/>
      <c r="C114" s="6" t="s">
        <v>25</v>
      </c>
      <c r="D114" s="84"/>
      <c r="E114" s="84"/>
      <c r="F114" s="85"/>
      <c r="G114" s="84"/>
      <c r="H114" s="85"/>
      <c r="I114" s="84"/>
      <c r="J114" s="85"/>
      <c r="K114" s="84"/>
      <c r="L114" s="85"/>
      <c r="M114" s="183"/>
    </row>
    <row r="115" spans="1:14" ht="64" x14ac:dyDescent="0.35">
      <c r="A115" s="82" t="s">
        <v>568</v>
      </c>
      <c r="B115" s="6" t="s">
        <v>29</v>
      </c>
      <c r="C115" s="81" t="s">
        <v>356</v>
      </c>
      <c r="D115" s="84" t="s">
        <v>27</v>
      </c>
      <c r="E115" s="84"/>
      <c r="F115" s="88">
        <v>25</v>
      </c>
      <c r="G115" s="85">
        <v>686.4406779661017</v>
      </c>
      <c r="H115" s="85">
        <v>17161.016949152541</v>
      </c>
      <c r="I115" s="84"/>
      <c r="J115" s="85"/>
      <c r="K115" s="84"/>
      <c r="L115" s="85"/>
      <c r="M115" s="183">
        <f>H115+J115+L115</f>
        <v>17161.016949152541</v>
      </c>
    </row>
    <row r="116" spans="1:14" x14ac:dyDescent="0.35">
      <c r="A116" s="82"/>
      <c r="B116" s="6"/>
      <c r="C116" s="81" t="s">
        <v>26</v>
      </c>
      <c r="D116" s="84" t="s">
        <v>18</v>
      </c>
      <c r="E116" s="87">
        <v>0.28699999999999998</v>
      </c>
      <c r="F116" s="85">
        <v>7.1749999999999998</v>
      </c>
      <c r="G116" s="88">
        <v>4</v>
      </c>
      <c r="H116" s="85">
        <v>28.7</v>
      </c>
      <c r="I116" s="84"/>
      <c r="J116" s="85"/>
      <c r="K116" s="84"/>
      <c r="L116" s="85"/>
      <c r="M116" s="183">
        <f>H116+J116+L116</f>
        <v>28.7</v>
      </c>
    </row>
    <row r="117" spans="1:14" ht="48" x14ac:dyDescent="0.35">
      <c r="A117" s="113">
        <v>29</v>
      </c>
      <c r="B117" s="135" t="s">
        <v>361</v>
      </c>
      <c r="C117" s="132" t="s">
        <v>362</v>
      </c>
      <c r="D117" s="84" t="s">
        <v>27</v>
      </c>
      <c r="E117" s="84"/>
      <c r="F117" s="115">
        <v>8</v>
      </c>
      <c r="G117" s="84"/>
      <c r="H117" s="85"/>
      <c r="I117" s="84"/>
      <c r="J117" s="85"/>
      <c r="K117" s="84"/>
      <c r="L117" s="85"/>
      <c r="M117" s="183"/>
    </row>
    <row r="118" spans="1:14" x14ac:dyDescent="0.35">
      <c r="A118" s="113"/>
      <c r="B118" s="6"/>
      <c r="C118" s="81" t="s">
        <v>14</v>
      </c>
      <c r="D118" s="84" t="s">
        <v>15</v>
      </c>
      <c r="E118" s="85">
        <v>0.45399999999999996</v>
      </c>
      <c r="F118" s="85">
        <v>3.6319999999999997</v>
      </c>
      <c r="G118" s="84"/>
      <c r="H118" s="85"/>
      <c r="I118" s="88">
        <v>4.5999999999999996</v>
      </c>
      <c r="J118" s="85">
        <v>16.707199999999997</v>
      </c>
      <c r="K118" s="84"/>
      <c r="L118" s="85"/>
      <c r="M118" s="183">
        <f t="shared" ref="M118:M119" si="10">H118+J118+L118</f>
        <v>16.707199999999997</v>
      </c>
    </row>
    <row r="119" spans="1:14" x14ac:dyDescent="0.35">
      <c r="A119" s="113"/>
      <c r="B119" s="6"/>
      <c r="C119" s="139" t="s">
        <v>24</v>
      </c>
      <c r="D119" s="140" t="s">
        <v>18</v>
      </c>
      <c r="E119" s="87">
        <v>0.28199999999999997</v>
      </c>
      <c r="F119" s="85">
        <v>2.2559999999999998</v>
      </c>
      <c r="G119" s="142"/>
      <c r="H119" s="142"/>
      <c r="I119" s="142"/>
      <c r="J119" s="85"/>
      <c r="K119" s="145">
        <v>4</v>
      </c>
      <c r="L119" s="85">
        <v>9.0239999999999991</v>
      </c>
      <c r="M119" s="183">
        <f t="shared" si="10"/>
        <v>9.0239999999999991</v>
      </c>
    </row>
    <row r="120" spans="1:14" x14ac:dyDescent="0.35">
      <c r="A120" s="113"/>
      <c r="B120" s="6"/>
      <c r="C120" s="6" t="s">
        <v>25</v>
      </c>
      <c r="D120" s="84"/>
      <c r="E120" s="85"/>
      <c r="F120" s="85"/>
      <c r="G120" s="84"/>
      <c r="H120" s="85"/>
      <c r="I120" s="84"/>
      <c r="J120" s="85"/>
      <c r="K120" s="84"/>
      <c r="L120" s="85"/>
      <c r="M120" s="183"/>
    </row>
    <row r="121" spans="1:14" ht="48" x14ac:dyDescent="0.35">
      <c r="A121" s="113" t="s">
        <v>569</v>
      </c>
      <c r="B121" s="6" t="s">
        <v>29</v>
      </c>
      <c r="C121" s="81" t="s">
        <v>364</v>
      </c>
      <c r="D121" s="84" t="s">
        <v>27</v>
      </c>
      <c r="E121" s="87">
        <v>0.995</v>
      </c>
      <c r="F121" s="88">
        <v>7.96</v>
      </c>
      <c r="G121" s="88">
        <v>214.80508474576271</v>
      </c>
      <c r="H121" s="85">
        <v>1709.8484745762712</v>
      </c>
      <c r="I121" s="84"/>
      <c r="J121" s="85"/>
      <c r="K121" s="84"/>
      <c r="L121" s="85"/>
      <c r="M121" s="183">
        <f t="shared" ref="M121:M122" si="11">H121+J121+L121</f>
        <v>1709.8484745762712</v>
      </c>
    </row>
    <row r="122" spans="1:14" x14ac:dyDescent="0.35">
      <c r="A122" s="113"/>
      <c r="B122" s="6"/>
      <c r="C122" s="81" t="s">
        <v>26</v>
      </c>
      <c r="D122" s="84" t="s">
        <v>18</v>
      </c>
      <c r="E122" s="87">
        <v>0.14000000000000001</v>
      </c>
      <c r="F122" s="85">
        <v>1.1200000000000001</v>
      </c>
      <c r="G122" s="88">
        <v>4</v>
      </c>
      <c r="H122" s="85">
        <v>4.4800000000000004</v>
      </c>
      <c r="I122" s="84"/>
      <c r="J122" s="85"/>
      <c r="K122" s="84"/>
      <c r="L122" s="85"/>
      <c r="M122" s="183">
        <f t="shared" si="11"/>
        <v>4.4800000000000004</v>
      </c>
    </row>
    <row r="123" spans="1:14" s="55" customFormat="1" ht="48" x14ac:dyDescent="0.35">
      <c r="A123" s="134">
        <v>30</v>
      </c>
      <c r="B123" s="135" t="s">
        <v>772</v>
      </c>
      <c r="C123" s="132" t="s">
        <v>365</v>
      </c>
      <c r="D123" s="51" t="s">
        <v>27</v>
      </c>
      <c r="E123" s="51"/>
      <c r="F123" s="137">
        <v>8</v>
      </c>
      <c r="G123" s="51"/>
      <c r="H123" s="52"/>
      <c r="I123" s="51"/>
      <c r="J123" s="52"/>
      <c r="K123" s="51"/>
      <c r="L123" s="52"/>
      <c r="M123" s="183"/>
      <c r="N123" s="24"/>
    </row>
    <row r="124" spans="1:14" s="55" customFormat="1" x14ac:dyDescent="0.35">
      <c r="A124" s="134"/>
      <c r="B124" s="7"/>
      <c r="C124" s="50" t="s">
        <v>14</v>
      </c>
      <c r="D124" s="51" t="s">
        <v>15</v>
      </c>
      <c r="E124" s="52">
        <v>0.14000000000000001</v>
      </c>
      <c r="F124" s="56">
        <v>1.1200000000000001</v>
      </c>
      <c r="G124" s="51"/>
      <c r="H124" s="52"/>
      <c r="I124" s="51">
        <v>4.5999999999999996</v>
      </c>
      <c r="J124" s="56">
        <v>5.1520000000000001</v>
      </c>
      <c r="K124" s="51"/>
      <c r="L124" s="52"/>
      <c r="M124" s="183">
        <f t="shared" ref="M124" si="12">H124+J124+L124</f>
        <v>5.1520000000000001</v>
      </c>
      <c r="N124" s="24"/>
    </row>
    <row r="125" spans="1:14" s="55" customFormat="1" x14ac:dyDescent="0.35">
      <c r="A125" s="134"/>
      <c r="B125" s="7"/>
      <c r="C125" s="7" t="s">
        <v>25</v>
      </c>
      <c r="D125" s="51"/>
      <c r="E125" s="51"/>
      <c r="F125" s="52"/>
      <c r="G125" s="51"/>
      <c r="H125" s="52"/>
      <c r="I125" s="51"/>
      <c r="J125" s="52"/>
      <c r="K125" s="51"/>
      <c r="L125" s="52"/>
      <c r="M125" s="183"/>
      <c r="N125" s="24"/>
    </row>
    <row r="126" spans="1:14" s="55" customFormat="1" ht="32" x14ac:dyDescent="0.35">
      <c r="A126" s="134" t="s">
        <v>570</v>
      </c>
      <c r="B126" s="7" t="s">
        <v>159</v>
      </c>
      <c r="C126" s="50" t="s">
        <v>36</v>
      </c>
      <c r="D126" s="51" t="s">
        <v>27</v>
      </c>
      <c r="E126" s="80">
        <v>7.0999999999999994E-2</v>
      </c>
      <c r="F126" s="56">
        <v>0.56799999999999995</v>
      </c>
      <c r="G126" s="85">
        <v>4.3099999999999996</v>
      </c>
      <c r="H126" s="52">
        <v>2.4480799999999996</v>
      </c>
      <c r="I126" s="51"/>
      <c r="J126" s="52"/>
      <c r="K126" s="51"/>
      <c r="L126" s="52"/>
      <c r="M126" s="183">
        <f t="shared" ref="M126" si="13">H126+J126+L126</f>
        <v>2.4480799999999996</v>
      </c>
      <c r="N126" s="24"/>
    </row>
    <row r="127" spans="1:14" ht="32" x14ac:dyDescent="0.35">
      <c r="A127" s="113">
        <v>31</v>
      </c>
      <c r="B127" s="135" t="s">
        <v>96</v>
      </c>
      <c r="C127" s="132" t="s">
        <v>367</v>
      </c>
      <c r="D127" s="84" t="s">
        <v>27</v>
      </c>
      <c r="E127" s="84"/>
      <c r="F127" s="115">
        <v>8</v>
      </c>
      <c r="G127" s="84"/>
      <c r="H127" s="85"/>
      <c r="I127" s="84"/>
      <c r="J127" s="85"/>
      <c r="K127" s="84"/>
      <c r="L127" s="85"/>
      <c r="M127" s="183"/>
    </row>
    <row r="128" spans="1:14" x14ac:dyDescent="0.35">
      <c r="A128" s="113"/>
      <c r="B128" s="6"/>
      <c r="C128" s="81" t="s">
        <v>14</v>
      </c>
      <c r="D128" s="84" t="s">
        <v>15</v>
      </c>
      <c r="E128" s="89">
        <v>8.0299999999999996E-2</v>
      </c>
      <c r="F128" s="85">
        <v>0.64239999999999997</v>
      </c>
      <c r="G128" s="84"/>
      <c r="H128" s="85"/>
      <c r="I128" s="88">
        <v>4.5999999999999996</v>
      </c>
      <c r="J128" s="85">
        <v>2.9550399999999994</v>
      </c>
      <c r="K128" s="84"/>
      <c r="L128" s="85"/>
      <c r="M128" s="183">
        <f t="shared" ref="M128" si="14">H128+J128+L128</f>
        <v>2.9550399999999994</v>
      </c>
    </row>
    <row r="129" spans="1:16" x14ac:dyDescent="0.35">
      <c r="A129" s="113"/>
      <c r="B129" s="6"/>
      <c r="C129" s="6" t="s">
        <v>25</v>
      </c>
      <c r="D129" s="84"/>
      <c r="E129" s="84"/>
      <c r="F129" s="85"/>
      <c r="G129" s="84"/>
      <c r="H129" s="85"/>
      <c r="I129" s="84"/>
      <c r="J129" s="85"/>
      <c r="K129" s="84"/>
      <c r="L129" s="85"/>
      <c r="M129" s="183"/>
    </row>
    <row r="130" spans="1:16" ht="32" x14ac:dyDescent="0.35">
      <c r="A130" s="113" t="s">
        <v>571</v>
      </c>
      <c r="B130" s="7" t="s">
        <v>159</v>
      </c>
      <c r="C130" s="116" t="s">
        <v>36</v>
      </c>
      <c r="D130" s="84" t="s">
        <v>773</v>
      </c>
      <c r="E130" s="84">
        <v>0.84799999999999998</v>
      </c>
      <c r="F130" s="85">
        <v>6.7839999999999998</v>
      </c>
      <c r="G130" s="85">
        <v>4.3099999999999996</v>
      </c>
      <c r="H130" s="85">
        <v>29.239039999999996</v>
      </c>
      <c r="I130" s="84"/>
      <c r="J130" s="85"/>
      <c r="K130" s="84"/>
      <c r="L130" s="85"/>
      <c r="M130" s="183">
        <f t="shared" ref="M130:M131" si="15">H130+J130+L130</f>
        <v>29.239039999999996</v>
      </c>
    </row>
    <row r="131" spans="1:16" x14ac:dyDescent="0.35">
      <c r="A131" s="113"/>
      <c r="B131" s="6"/>
      <c r="C131" s="81" t="s">
        <v>26</v>
      </c>
      <c r="D131" s="84" t="s">
        <v>18</v>
      </c>
      <c r="E131" s="89">
        <v>1.4199999999999998E-3</v>
      </c>
      <c r="F131" s="85">
        <v>1.1359999999999999E-2</v>
      </c>
      <c r="G131" s="88">
        <v>4</v>
      </c>
      <c r="H131" s="85">
        <v>4.5439999999999994E-2</v>
      </c>
      <c r="I131" s="84"/>
      <c r="J131" s="85"/>
      <c r="K131" s="84"/>
      <c r="L131" s="85"/>
      <c r="M131" s="183">
        <f t="shared" si="15"/>
        <v>4.5439999999999994E-2</v>
      </c>
    </row>
    <row r="132" spans="1:16" s="55" customFormat="1" ht="48" x14ac:dyDescent="0.35">
      <c r="A132" s="49" t="s">
        <v>572</v>
      </c>
      <c r="B132" s="135" t="s">
        <v>95</v>
      </c>
      <c r="C132" s="136" t="s">
        <v>127</v>
      </c>
      <c r="D132" s="51" t="s">
        <v>27</v>
      </c>
      <c r="E132" s="51"/>
      <c r="F132" s="137">
        <v>310</v>
      </c>
      <c r="G132" s="51"/>
      <c r="H132" s="52"/>
      <c r="I132" s="51"/>
      <c r="J132" s="52"/>
      <c r="K132" s="51"/>
      <c r="L132" s="52"/>
      <c r="M132" s="247"/>
      <c r="O132" s="153"/>
    </row>
    <row r="133" spans="1:16" s="55" customFormat="1" x14ac:dyDescent="0.35">
      <c r="A133" s="49"/>
      <c r="B133" s="7"/>
      <c r="C133" s="50" t="s">
        <v>14</v>
      </c>
      <c r="D133" s="51" t="s">
        <v>15</v>
      </c>
      <c r="E133" s="80">
        <v>0.34099999999999997</v>
      </c>
      <c r="F133" s="52">
        <v>105.71</v>
      </c>
      <c r="G133" s="51"/>
      <c r="H133" s="52"/>
      <c r="I133" s="56">
        <v>4.5999999999999996</v>
      </c>
      <c r="J133" s="52">
        <v>486.26599999999991</v>
      </c>
      <c r="K133" s="51"/>
      <c r="L133" s="52"/>
      <c r="M133" s="247">
        <f>H133+J133+L133</f>
        <v>486.26599999999991</v>
      </c>
      <c r="O133" s="153"/>
    </row>
    <row r="134" spans="1:16" s="55" customFormat="1" x14ac:dyDescent="0.35">
      <c r="A134" s="49"/>
      <c r="B134" s="7"/>
      <c r="C134" s="139" t="s">
        <v>17</v>
      </c>
      <c r="D134" s="140" t="s">
        <v>18</v>
      </c>
      <c r="E134" s="141">
        <v>0.19040000000000001</v>
      </c>
      <c r="F134" s="52">
        <v>59.024000000000001</v>
      </c>
      <c r="G134" s="142"/>
      <c r="H134" s="142"/>
      <c r="I134" s="142"/>
      <c r="J134" s="143"/>
      <c r="K134" s="144">
        <v>4</v>
      </c>
      <c r="L134" s="145">
        <v>236.096</v>
      </c>
      <c r="M134" s="247">
        <f>H134+J134+L134</f>
        <v>236.096</v>
      </c>
    </row>
    <row r="135" spans="1:16" s="55" customFormat="1" x14ac:dyDescent="0.35">
      <c r="A135" s="49"/>
      <c r="B135" s="7"/>
      <c r="C135" s="7" t="s">
        <v>25</v>
      </c>
      <c r="D135" s="51"/>
      <c r="E135" s="51"/>
      <c r="F135" s="52"/>
      <c r="G135" s="51"/>
      <c r="H135" s="52"/>
      <c r="I135" s="51"/>
      <c r="J135" s="52"/>
      <c r="K135" s="51"/>
      <c r="L135" s="52"/>
      <c r="M135" s="247"/>
    </row>
    <row r="136" spans="1:16" s="55" customFormat="1" ht="32" x14ac:dyDescent="0.35">
      <c r="A136" s="49" t="s">
        <v>573</v>
      </c>
      <c r="B136" s="7" t="s">
        <v>162</v>
      </c>
      <c r="C136" s="50" t="s">
        <v>128</v>
      </c>
      <c r="D136" s="51" t="s">
        <v>27</v>
      </c>
      <c r="E136" s="51">
        <v>1.01</v>
      </c>
      <c r="F136" s="56">
        <v>313.10000000000002</v>
      </c>
      <c r="G136" s="56">
        <v>174</v>
      </c>
      <c r="H136" s="52">
        <v>54479.4</v>
      </c>
      <c r="I136" s="51"/>
      <c r="J136" s="52"/>
      <c r="K136" s="51"/>
      <c r="L136" s="52"/>
      <c r="M136" s="247">
        <f>H136+J136+L136</f>
        <v>54479.4</v>
      </c>
      <c r="P136" s="12"/>
    </row>
    <row r="137" spans="1:16" s="55" customFormat="1" x14ac:dyDescent="0.35">
      <c r="A137" s="49"/>
      <c r="B137" s="7"/>
      <c r="C137" s="50" t="s">
        <v>26</v>
      </c>
      <c r="D137" s="51" t="s">
        <v>18</v>
      </c>
      <c r="E137" s="98">
        <v>2.7219999999999998E-2</v>
      </c>
      <c r="F137" s="52">
        <v>8.4382000000000001</v>
      </c>
      <c r="G137" s="56">
        <v>4</v>
      </c>
      <c r="H137" s="52">
        <v>33.752800000000001</v>
      </c>
      <c r="I137" s="51"/>
      <c r="J137" s="52"/>
      <c r="K137" s="51"/>
      <c r="L137" s="52"/>
      <c r="M137" s="247">
        <f>H137+J137+L137</f>
        <v>33.752800000000001</v>
      </c>
    </row>
    <row r="138" spans="1:16" s="55" customFormat="1" ht="48" x14ac:dyDescent="0.35">
      <c r="A138" s="49" t="s">
        <v>574</v>
      </c>
      <c r="B138" s="135" t="s">
        <v>772</v>
      </c>
      <c r="C138" s="136" t="s">
        <v>129</v>
      </c>
      <c r="D138" s="51" t="s">
        <v>27</v>
      </c>
      <c r="E138" s="51"/>
      <c r="F138" s="137">
        <v>310</v>
      </c>
      <c r="G138" s="51"/>
      <c r="H138" s="52"/>
      <c r="I138" s="51"/>
      <c r="J138" s="52"/>
      <c r="K138" s="51"/>
      <c r="L138" s="52"/>
      <c r="M138" s="183"/>
    </row>
    <row r="139" spans="1:16" s="55" customFormat="1" x14ac:dyDescent="0.35">
      <c r="A139" s="49"/>
      <c r="B139" s="7"/>
      <c r="C139" s="50" t="s">
        <v>14</v>
      </c>
      <c r="D139" s="51" t="s">
        <v>15</v>
      </c>
      <c r="E139" s="80">
        <v>0.15</v>
      </c>
      <c r="F139" s="56">
        <v>46.5</v>
      </c>
      <c r="G139" s="51"/>
      <c r="H139" s="52"/>
      <c r="I139" s="51">
        <v>4.5999999999999996</v>
      </c>
      <c r="J139" s="56">
        <v>213.89999999999998</v>
      </c>
      <c r="K139" s="51"/>
      <c r="L139" s="52"/>
      <c r="M139" s="183">
        <f>H139+J139+L139</f>
        <v>213.89999999999998</v>
      </c>
    </row>
    <row r="140" spans="1:16" s="55" customFormat="1" x14ac:dyDescent="0.35">
      <c r="A140" s="49"/>
      <c r="B140" s="7"/>
      <c r="C140" s="7" t="s">
        <v>25</v>
      </c>
      <c r="D140" s="51"/>
      <c r="E140" s="51"/>
      <c r="F140" s="52"/>
      <c r="G140" s="51"/>
      <c r="H140" s="52"/>
      <c r="I140" s="51"/>
      <c r="J140" s="52"/>
      <c r="K140" s="51"/>
      <c r="L140" s="52"/>
      <c r="M140" s="183"/>
    </row>
    <row r="141" spans="1:16" s="55" customFormat="1" ht="32" x14ac:dyDescent="0.35">
      <c r="A141" s="49" t="s">
        <v>575</v>
      </c>
      <c r="B141" s="7" t="s">
        <v>159</v>
      </c>
      <c r="C141" s="50" t="s">
        <v>36</v>
      </c>
      <c r="D141" s="51" t="s">
        <v>27</v>
      </c>
      <c r="E141" s="80">
        <v>9.7000000000000003E-2</v>
      </c>
      <c r="F141" s="56">
        <v>30.07</v>
      </c>
      <c r="G141" s="52">
        <v>4.3099999999999996</v>
      </c>
      <c r="H141" s="52">
        <v>129.60169999999999</v>
      </c>
      <c r="I141" s="51"/>
      <c r="J141" s="52"/>
      <c r="K141" s="51"/>
      <c r="L141" s="52"/>
      <c r="M141" s="183">
        <f>H141+J141+L141</f>
        <v>129.60169999999999</v>
      </c>
    </row>
    <row r="142" spans="1:16" s="55" customFormat="1" ht="48" x14ac:dyDescent="0.35">
      <c r="A142" s="49" t="s">
        <v>576</v>
      </c>
      <c r="B142" s="135" t="s">
        <v>126</v>
      </c>
      <c r="C142" s="136" t="s">
        <v>130</v>
      </c>
      <c r="D142" s="51" t="s">
        <v>27</v>
      </c>
      <c r="E142" s="51"/>
      <c r="F142" s="137">
        <v>310</v>
      </c>
      <c r="G142" s="51"/>
      <c r="H142" s="52"/>
      <c r="I142" s="51"/>
      <c r="J142" s="52"/>
      <c r="K142" s="51"/>
      <c r="L142" s="52"/>
      <c r="M142" s="247"/>
    </row>
    <row r="143" spans="1:16" s="55" customFormat="1" x14ac:dyDescent="0.35">
      <c r="A143" s="49"/>
      <c r="B143" s="7"/>
      <c r="C143" s="50" t="s">
        <v>14</v>
      </c>
      <c r="D143" s="51" t="s">
        <v>15</v>
      </c>
      <c r="E143" s="80">
        <v>9.7900000000000001E-2</v>
      </c>
      <c r="F143" s="52">
        <v>30.349</v>
      </c>
      <c r="G143" s="51"/>
      <c r="H143" s="52"/>
      <c r="I143" s="56">
        <v>4.5999999999999996</v>
      </c>
      <c r="J143" s="52">
        <v>139.6054</v>
      </c>
      <c r="K143" s="51"/>
      <c r="L143" s="52"/>
      <c r="M143" s="194">
        <f>H143+J143+L143</f>
        <v>139.6054</v>
      </c>
    </row>
    <row r="144" spans="1:16" s="55" customFormat="1" x14ac:dyDescent="0.35">
      <c r="A144" s="49"/>
      <c r="B144" s="7"/>
      <c r="C144" s="7" t="s">
        <v>25</v>
      </c>
      <c r="D144" s="51"/>
      <c r="E144" s="51"/>
      <c r="F144" s="52"/>
      <c r="G144" s="51"/>
      <c r="H144" s="52"/>
      <c r="I144" s="51"/>
      <c r="J144" s="52"/>
      <c r="K144" s="51"/>
      <c r="L144" s="52"/>
      <c r="M144" s="194"/>
    </row>
    <row r="145" spans="1:16" s="55" customFormat="1" ht="32" x14ac:dyDescent="0.35">
      <c r="A145" s="49" t="s">
        <v>577</v>
      </c>
      <c r="B145" s="7" t="s">
        <v>159</v>
      </c>
      <c r="C145" s="146" t="s">
        <v>36</v>
      </c>
      <c r="D145" s="51" t="s">
        <v>37</v>
      </c>
      <c r="E145" s="51">
        <v>1.1499999999999999</v>
      </c>
      <c r="F145" s="56">
        <v>356.5</v>
      </c>
      <c r="G145" s="52">
        <v>4.3099999999999996</v>
      </c>
      <c r="H145" s="52">
        <v>1536.5149999999999</v>
      </c>
      <c r="I145" s="51"/>
      <c r="J145" s="52"/>
      <c r="K145" s="51"/>
      <c r="L145" s="52"/>
      <c r="M145" s="194">
        <f>H145+J145+L145</f>
        <v>1536.5149999999999</v>
      </c>
    </row>
    <row r="146" spans="1:16" s="55" customFormat="1" x14ac:dyDescent="0.35">
      <c r="A146" s="49"/>
      <c r="B146" s="7"/>
      <c r="C146" s="50" t="s">
        <v>26</v>
      </c>
      <c r="D146" s="51" t="s">
        <v>18</v>
      </c>
      <c r="E146" s="98">
        <v>1.9199999999999998E-3</v>
      </c>
      <c r="F146" s="52">
        <v>0.59519999999999995</v>
      </c>
      <c r="G146" s="56">
        <v>4</v>
      </c>
      <c r="H146" s="52">
        <v>2.3807999999999998</v>
      </c>
      <c r="I146" s="51"/>
      <c r="J146" s="52"/>
      <c r="K146" s="51"/>
      <c r="L146" s="52"/>
      <c r="M146" s="194">
        <f>H146+J146+L146</f>
        <v>2.3807999999999998</v>
      </c>
    </row>
    <row r="147" spans="1:16" s="55" customFormat="1" ht="32" x14ac:dyDescent="0.35">
      <c r="A147" s="134">
        <v>35</v>
      </c>
      <c r="B147" s="135" t="s">
        <v>164</v>
      </c>
      <c r="C147" s="136" t="s">
        <v>163</v>
      </c>
      <c r="D147" s="7" t="s">
        <v>27</v>
      </c>
      <c r="E147" s="51"/>
      <c r="F147" s="137">
        <v>25</v>
      </c>
      <c r="G147" s="51"/>
      <c r="H147" s="52"/>
      <c r="I147" s="51"/>
      <c r="J147" s="52"/>
      <c r="K147" s="51"/>
      <c r="L147" s="52"/>
      <c r="M147" s="183"/>
    </row>
    <row r="148" spans="1:16" s="55" customFormat="1" x14ac:dyDescent="0.35">
      <c r="A148" s="134"/>
      <c r="B148" s="7"/>
      <c r="C148" s="50" t="s">
        <v>14</v>
      </c>
      <c r="D148" s="51" t="s">
        <v>15</v>
      </c>
      <c r="E148" s="52">
        <v>1.1200000000000001</v>
      </c>
      <c r="F148" s="56">
        <v>28.000000000000004</v>
      </c>
      <c r="G148" s="51"/>
      <c r="H148" s="52"/>
      <c r="I148" s="56">
        <v>4.5999999999999996</v>
      </c>
      <c r="J148" s="52">
        <v>128.80000000000001</v>
      </c>
      <c r="K148" s="51"/>
      <c r="L148" s="52"/>
      <c r="M148" s="183">
        <f t="shared" ref="M148:M149" si="16">H148+J148+L148</f>
        <v>128.80000000000001</v>
      </c>
      <c r="O148" s="153"/>
    </row>
    <row r="149" spans="1:16" s="55" customFormat="1" x14ac:dyDescent="0.35">
      <c r="A149" s="134"/>
      <c r="B149" s="7"/>
      <c r="C149" s="139" t="s">
        <v>17</v>
      </c>
      <c r="D149" s="140" t="s">
        <v>18</v>
      </c>
      <c r="E149" s="154">
        <v>2.3E-3</v>
      </c>
      <c r="F149" s="52">
        <v>5.7499999999999996E-2</v>
      </c>
      <c r="G149" s="142"/>
      <c r="H149" s="142"/>
      <c r="I149" s="142"/>
      <c r="J149" s="143"/>
      <c r="K149" s="144">
        <v>4</v>
      </c>
      <c r="L149" s="145">
        <v>0.22999999999999998</v>
      </c>
      <c r="M149" s="183">
        <f t="shared" si="16"/>
        <v>0.22999999999999998</v>
      </c>
    </row>
    <row r="150" spans="1:16" s="55" customFormat="1" x14ac:dyDescent="0.35">
      <c r="A150" s="134"/>
      <c r="B150" s="7"/>
      <c r="C150" s="7" t="s">
        <v>25</v>
      </c>
      <c r="D150" s="51"/>
      <c r="E150" s="51"/>
      <c r="F150" s="52"/>
      <c r="G150" s="51"/>
      <c r="H150" s="52"/>
      <c r="I150" s="51"/>
      <c r="J150" s="52"/>
      <c r="K150" s="51"/>
      <c r="L150" s="52"/>
      <c r="M150" s="183"/>
    </row>
    <row r="151" spans="1:16" s="55" customFormat="1" x14ac:dyDescent="0.35">
      <c r="A151" s="134" t="s">
        <v>350</v>
      </c>
      <c r="B151" s="7" t="s">
        <v>360</v>
      </c>
      <c r="C151" s="50" t="s">
        <v>150</v>
      </c>
      <c r="D151" s="51" t="s">
        <v>69</v>
      </c>
      <c r="E151" s="52">
        <v>1.27</v>
      </c>
      <c r="F151" s="52">
        <v>31.75</v>
      </c>
      <c r="G151" s="52">
        <v>3.4</v>
      </c>
      <c r="H151" s="52">
        <v>107.95</v>
      </c>
      <c r="I151" s="51"/>
      <c r="J151" s="52"/>
      <c r="K151" s="51"/>
      <c r="L151" s="52"/>
      <c r="M151" s="183">
        <f t="shared" ref="M151:M153" si="17">H151+J151+L151</f>
        <v>107.95</v>
      </c>
    </row>
    <row r="152" spans="1:16" s="55" customFormat="1" x14ac:dyDescent="0.35">
      <c r="A152" s="134" t="s">
        <v>578</v>
      </c>
      <c r="B152" s="7" t="s">
        <v>151</v>
      </c>
      <c r="C152" s="50" t="s">
        <v>152</v>
      </c>
      <c r="D152" s="51" t="s">
        <v>69</v>
      </c>
      <c r="E152" s="80">
        <v>0.74199999999999999</v>
      </c>
      <c r="F152" s="52">
        <v>18.55</v>
      </c>
      <c r="G152" s="52">
        <v>1.1000000000000001</v>
      </c>
      <c r="H152" s="52">
        <v>20.405000000000001</v>
      </c>
      <c r="I152" s="51"/>
      <c r="J152" s="52"/>
      <c r="K152" s="51"/>
      <c r="L152" s="52"/>
      <c r="M152" s="183">
        <f t="shared" si="17"/>
        <v>20.405000000000001</v>
      </c>
    </row>
    <row r="153" spans="1:16" s="55" customFormat="1" x14ac:dyDescent="0.35">
      <c r="A153" s="134"/>
      <c r="B153" s="7"/>
      <c r="C153" s="50" t="s">
        <v>26</v>
      </c>
      <c r="D153" s="51" t="s">
        <v>18</v>
      </c>
      <c r="E153" s="80">
        <v>2.86E-2</v>
      </c>
      <c r="F153" s="52">
        <v>0.71499999999999997</v>
      </c>
      <c r="G153" s="56">
        <v>4</v>
      </c>
      <c r="H153" s="52">
        <v>2.86</v>
      </c>
      <c r="I153" s="51"/>
      <c r="J153" s="52"/>
      <c r="K153" s="51"/>
      <c r="L153" s="52"/>
      <c r="M153" s="183">
        <f t="shared" si="17"/>
        <v>2.86</v>
      </c>
    </row>
    <row r="154" spans="1:16" s="55" customFormat="1" ht="48" x14ac:dyDescent="0.35">
      <c r="A154" s="49" t="s">
        <v>351</v>
      </c>
      <c r="B154" s="135" t="s">
        <v>131</v>
      </c>
      <c r="C154" s="136" t="s">
        <v>157</v>
      </c>
      <c r="D154" s="51" t="s">
        <v>27</v>
      </c>
      <c r="E154" s="51"/>
      <c r="F154" s="137">
        <v>15</v>
      </c>
      <c r="G154" s="51"/>
      <c r="H154" s="52"/>
      <c r="I154" s="51"/>
      <c r="J154" s="52"/>
      <c r="K154" s="51"/>
      <c r="L154" s="52"/>
      <c r="M154" s="247"/>
      <c r="O154" s="153"/>
    </row>
    <row r="155" spans="1:16" s="55" customFormat="1" x14ac:dyDescent="0.35">
      <c r="A155" s="49"/>
      <c r="B155" s="7"/>
      <c r="C155" s="50" t="s">
        <v>14</v>
      </c>
      <c r="D155" s="51" t="s">
        <v>15</v>
      </c>
      <c r="E155" s="80">
        <v>0.11499999999999999</v>
      </c>
      <c r="F155" s="52">
        <v>1.7249999999999999</v>
      </c>
      <c r="G155" s="51"/>
      <c r="H155" s="52"/>
      <c r="I155" s="56">
        <v>4.5999999999999996</v>
      </c>
      <c r="J155" s="52">
        <v>7.9349999999999987</v>
      </c>
      <c r="K155" s="51"/>
      <c r="L155" s="52"/>
      <c r="M155" s="247">
        <f>H155+J155+L155</f>
        <v>7.9349999999999987</v>
      </c>
      <c r="O155" s="153"/>
    </row>
    <row r="156" spans="1:16" s="55" customFormat="1" x14ac:dyDescent="0.35">
      <c r="A156" s="49"/>
      <c r="B156" s="7"/>
      <c r="C156" s="139" t="s">
        <v>17</v>
      </c>
      <c r="D156" s="140" t="s">
        <v>18</v>
      </c>
      <c r="E156" s="141">
        <v>0.109</v>
      </c>
      <c r="F156" s="52">
        <v>1.635</v>
      </c>
      <c r="G156" s="142"/>
      <c r="H156" s="142"/>
      <c r="I156" s="142"/>
      <c r="J156" s="143"/>
      <c r="K156" s="144">
        <v>4</v>
      </c>
      <c r="L156" s="145">
        <v>6.54</v>
      </c>
      <c r="M156" s="247">
        <f>H156+J156+L156</f>
        <v>6.54</v>
      </c>
    </row>
    <row r="157" spans="1:16" s="55" customFormat="1" x14ac:dyDescent="0.35">
      <c r="A157" s="49"/>
      <c r="B157" s="7"/>
      <c r="C157" s="7" t="s">
        <v>25</v>
      </c>
      <c r="D157" s="51"/>
      <c r="E157" s="51"/>
      <c r="F157" s="52"/>
      <c r="G157" s="51"/>
      <c r="H157" s="52"/>
      <c r="I157" s="51"/>
      <c r="J157" s="52"/>
      <c r="K157" s="51"/>
      <c r="L157" s="52"/>
      <c r="M157" s="247"/>
    </row>
    <row r="158" spans="1:16" s="55" customFormat="1" ht="32" x14ac:dyDescent="0.35">
      <c r="A158" s="49" t="s">
        <v>352</v>
      </c>
      <c r="B158" s="7" t="s">
        <v>165</v>
      </c>
      <c r="C158" s="50" t="s">
        <v>132</v>
      </c>
      <c r="D158" s="51" t="s">
        <v>27</v>
      </c>
      <c r="E158" s="51">
        <v>1.01</v>
      </c>
      <c r="F158" s="56">
        <v>15.15</v>
      </c>
      <c r="G158" s="56">
        <v>68.7</v>
      </c>
      <c r="H158" s="52">
        <v>1040.8050000000001</v>
      </c>
      <c r="I158" s="51"/>
      <c r="J158" s="52"/>
      <c r="K158" s="51"/>
      <c r="L158" s="52"/>
      <c r="M158" s="247">
        <f>H158+J158+L158</f>
        <v>1040.8050000000001</v>
      </c>
      <c r="P158" s="12"/>
    </row>
    <row r="159" spans="1:16" s="55" customFormat="1" x14ac:dyDescent="0.35">
      <c r="A159" s="49"/>
      <c r="B159" s="7"/>
      <c r="C159" s="50" t="s">
        <v>26</v>
      </c>
      <c r="D159" s="51" t="s">
        <v>18</v>
      </c>
      <c r="E159" s="98">
        <v>8.8800000000000007E-3</v>
      </c>
      <c r="F159" s="52">
        <v>0.13320000000000001</v>
      </c>
      <c r="G159" s="56">
        <v>4</v>
      </c>
      <c r="H159" s="52">
        <v>0.53280000000000005</v>
      </c>
      <c r="I159" s="51"/>
      <c r="J159" s="52"/>
      <c r="K159" s="51"/>
      <c r="L159" s="52"/>
      <c r="M159" s="247">
        <f>H159+J159+L159</f>
        <v>0.53280000000000005</v>
      </c>
    </row>
    <row r="160" spans="1:16" s="55" customFormat="1" ht="48" x14ac:dyDescent="0.35">
      <c r="A160" s="49" t="s">
        <v>353</v>
      </c>
      <c r="B160" s="135" t="s">
        <v>772</v>
      </c>
      <c r="C160" s="136" t="s">
        <v>133</v>
      </c>
      <c r="D160" s="51" t="s">
        <v>27</v>
      </c>
      <c r="E160" s="51"/>
      <c r="F160" s="137">
        <v>15</v>
      </c>
      <c r="G160" s="51"/>
      <c r="H160" s="52"/>
      <c r="I160" s="51"/>
      <c r="J160" s="52"/>
      <c r="K160" s="51"/>
      <c r="L160" s="52"/>
      <c r="M160" s="183"/>
    </row>
    <row r="161" spans="1:13" s="55" customFormat="1" x14ac:dyDescent="0.35">
      <c r="A161" s="49"/>
      <c r="B161" s="7"/>
      <c r="C161" s="50" t="s">
        <v>14</v>
      </c>
      <c r="D161" s="51" t="s">
        <v>15</v>
      </c>
      <c r="E161" s="80">
        <v>0.13</v>
      </c>
      <c r="F161" s="56">
        <v>1.9500000000000002</v>
      </c>
      <c r="G161" s="51"/>
      <c r="H161" s="52"/>
      <c r="I161" s="51">
        <v>4.5999999999999996</v>
      </c>
      <c r="J161" s="56">
        <v>8.9700000000000006</v>
      </c>
      <c r="K161" s="51"/>
      <c r="L161" s="52"/>
      <c r="M161" s="183">
        <f>H161+J161+L161</f>
        <v>8.9700000000000006</v>
      </c>
    </row>
    <row r="162" spans="1:13" s="55" customFormat="1" x14ac:dyDescent="0.35">
      <c r="A162" s="49"/>
      <c r="B162" s="7"/>
      <c r="C162" s="7" t="s">
        <v>25</v>
      </c>
      <c r="D162" s="51"/>
      <c r="E162" s="51"/>
      <c r="F162" s="52"/>
      <c r="G162" s="51"/>
      <c r="H162" s="52"/>
      <c r="I162" s="51"/>
      <c r="J162" s="52"/>
      <c r="K162" s="51"/>
      <c r="L162" s="52"/>
      <c r="M162" s="183"/>
    </row>
    <row r="163" spans="1:13" s="55" customFormat="1" ht="32" x14ac:dyDescent="0.35">
      <c r="A163" s="49" t="s">
        <v>354</v>
      </c>
      <c r="B163" s="7" t="s">
        <v>159</v>
      </c>
      <c r="C163" s="50" t="s">
        <v>36</v>
      </c>
      <c r="D163" s="51" t="s">
        <v>27</v>
      </c>
      <c r="E163" s="80">
        <v>4.9399999999999999E-2</v>
      </c>
      <c r="F163" s="56">
        <v>0.74099999999999999</v>
      </c>
      <c r="G163" s="52">
        <v>4.3099999999999996</v>
      </c>
      <c r="H163" s="52">
        <v>3.1937099999999998</v>
      </c>
      <c r="I163" s="51"/>
      <c r="J163" s="52"/>
      <c r="K163" s="51"/>
      <c r="L163" s="52"/>
      <c r="M163" s="183">
        <f>H163+J163+L163</f>
        <v>3.1937099999999998</v>
      </c>
    </row>
    <row r="164" spans="1:13" s="55" customFormat="1" ht="48" x14ac:dyDescent="0.35">
      <c r="A164" s="49" t="s">
        <v>307</v>
      </c>
      <c r="B164" s="135" t="s">
        <v>57</v>
      </c>
      <c r="C164" s="136" t="s">
        <v>134</v>
      </c>
      <c r="D164" s="51" t="s">
        <v>27</v>
      </c>
      <c r="E164" s="51"/>
      <c r="F164" s="155">
        <v>15</v>
      </c>
      <c r="G164" s="51"/>
      <c r="H164" s="52"/>
      <c r="I164" s="51"/>
      <c r="J164" s="52"/>
      <c r="K164" s="51"/>
      <c r="L164" s="52"/>
      <c r="M164" s="247"/>
    </row>
    <row r="165" spans="1:13" s="55" customFormat="1" x14ac:dyDescent="0.35">
      <c r="A165" s="49"/>
      <c r="B165" s="7"/>
      <c r="C165" s="50" t="s">
        <v>14</v>
      </c>
      <c r="D165" s="51" t="s">
        <v>15</v>
      </c>
      <c r="E165" s="80">
        <v>6.4899999999999999E-2</v>
      </c>
      <c r="F165" s="52">
        <v>0.97350000000000003</v>
      </c>
      <c r="G165" s="51"/>
      <c r="H165" s="52"/>
      <c r="I165" s="56">
        <v>4.5999999999999996</v>
      </c>
      <c r="J165" s="52">
        <v>4.4780999999999995</v>
      </c>
      <c r="K165" s="51"/>
      <c r="L165" s="52"/>
      <c r="M165" s="194">
        <f>H165+J165+L165</f>
        <v>4.4780999999999995</v>
      </c>
    </row>
    <row r="166" spans="1:13" s="55" customFormat="1" x14ac:dyDescent="0.35">
      <c r="A166" s="49"/>
      <c r="B166" s="7"/>
      <c r="C166" s="7" t="s">
        <v>25</v>
      </c>
      <c r="D166" s="51"/>
      <c r="E166" s="51"/>
      <c r="F166" s="52"/>
      <c r="G166" s="51"/>
      <c r="H166" s="52"/>
      <c r="I166" s="51"/>
      <c r="J166" s="52"/>
      <c r="K166" s="51"/>
      <c r="L166" s="52"/>
      <c r="M166" s="194"/>
    </row>
    <row r="167" spans="1:13" s="55" customFormat="1" ht="32" x14ac:dyDescent="0.35">
      <c r="A167" s="49" t="s">
        <v>579</v>
      </c>
      <c r="B167" s="7" t="s">
        <v>159</v>
      </c>
      <c r="C167" s="146" t="s">
        <v>36</v>
      </c>
      <c r="D167" s="51" t="s">
        <v>37</v>
      </c>
      <c r="E167" s="51">
        <v>0.377</v>
      </c>
      <c r="F167" s="56">
        <v>5.6550000000000002</v>
      </c>
      <c r="G167" s="52">
        <v>4.3099999999999996</v>
      </c>
      <c r="H167" s="52">
        <v>24.373049999999999</v>
      </c>
      <c r="I167" s="51"/>
      <c r="J167" s="52"/>
      <c r="K167" s="51"/>
      <c r="L167" s="52"/>
      <c r="M167" s="194">
        <f>H167+J167+L167</f>
        <v>24.373049999999999</v>
      </c>
    </row>
    <row r="168" spans="1:13" s="55" customFormat="1" x14ac:dyDescent="0.35">
      <c r="A168" s="49"/>
      <c r="B168" s="7"/>
      <c r="C168" s="50" t="s">
        <v>26</v>
      </c>
      <c r="D168" s="51" t="s">
        <v>18</v>
      </c>
      <c r="E168" s="98">
        <v>6.2E-4</v>
      </c>
      <c r="F168" s="52">
        <v>9.2999999999999992E-3</v>
      </c>
      <c r="G168" s="56">
        <v>4</v>
      </c>
      <c r="H168" s="52">
        <v>3.7199999999999997E-2</v>
      </c>
      <c r="I168" s="51"/>
      <c r="J168" s="52"/>
      <c r="K168" s="51"/>
      <c r="L168" s="52"/>
      <c r="M168" s="194">
        <f>H168+J168+L168</f>
        <v>3.7199999999999997E-2</v>
      </c>
    </row>
    <row r="169" spans="1:13" s="55" customFormat="1" ht="48" x14ac:dyDescent="0.35">
      <c r="A169" s="49" t="s">
        <v>262</v>
      </c>
      <c r="B169" s="135" t="s">
        <v>97</v>
      </c>
      <c r="C169" s="136" t="s">
        <v>166</v>
      </c>
      <c r="D169" s="51" t="s">
        <v>27</v>
      </c>
      <c r="E169" s="51"/>
      <c r="F169" s="137">
        <v>150</v>
      </c>
      <c r="G169" s="51"/>
      <c r="H169" s="52"/>
      <c r="I169" s="51"/>
      <c r="J169" s="52"/>
      <c r="K169" s="51"/>
      <c r="L169" s="52"/>
      <c r="M169" s="183"/>
    </row>
    <row r="170" spans="1:13" s="55" customFormat="1" x14ac:dyDescent="0.35">
      <c r="A170" s="49"/>
      <c r="B170" s="7"/>
      <c r="C170" s="50" t="s">
        <v>14</v>
      </c>
      <c r="D170" s="51" t="s">
        <v>15</v>
      </c>
      <c r="E170" s="52">
        <v>7.0999999999999994E-2</v>
      </c>
      <c r="F170" s="52">
        <v>10.649999999999999</v>
      </c>
      <c r="G170" s="51"/>
      <c r="H170" s="52"/>
      <c r="I170" s="56">
        <v>4.5999999999999996</v>
      </c>
      <c r="J170" s="52">
        <v>48.989999999999988</v>
      </c>
      <c r="K170" s="51"/>
      <c r="L170" s="52"/>
      <c r="M170" s="183">
        <f>H170+J170+L170</f>
        <v>48.989999999999988</v>
      </c>
    </row>
    <row r="171" spans="1:13" s="55" customFormat="1" x14ac:dyDescent="0.35">
      <c r="A171" s="49"/>
      <c r="B171" s="7"/>
      <c r="C171" s="139" t="s">
        <v>17</v>
      </c>
      <c r="D171" s="140" t="s">
        <v>18</v>
      </c>
      <c r="E171" s="141">
        <v>9.2099999999999987E-2</v>
      </c>
      <c r="F171" s="52">
        <v>13.814999999999998</v>
      </c>
      <c r="G171" s="156"/>
      <c r="H171" s="142"/>
      <c r="I171" s="142"/>
      <c r="J171" s="143"/>
      <c r="K171" s="144">
        <v>4</v>
      </c>
      <c r="L171" s="145">
        <v>55.259999999999991</v>
      </c>
      <c r="M171" s="183">
        <f>H171+J171+L171</f>
        <v>55.259999999999991</v>
      </c>
    </row>
    <row r="172" spans="1:13" s="55" customFormat="1" x14ac:dyDescent="0.35">
      <c r="A172" s="49"/>
      <c r="B172" s="7"/>
      <c r="C172" s="7" t="s">
        <v>25</v>
      </c>
      <c r="D172" s="51"/>
      <c r="E172" s="51"/>
      <c r="F172" s="52"/>
      <c r="G172" s="51"/>
      <c r="H172" s="52"/>
      <c r="I172" s="51"/>
      <c r="J172" s="52"/>
      <c r="K172" s="51"/>
      <c r="L172" s="52"/>
      <c r="M172" s="183"/>
    </row>
    <row r="173" spans="1:13" s="55" customFormat="1" ht="32" x14ac:dyDescent="0.35">
      <c r="A173" s="49" t="s">
        <v>580</v>
      </c>
      <c r="B173" s="1" t="s">
        <v>167</v>
      </c>
      <c r="C173" s="50" t="s">
        <v>59</v>
      </c>
      <c r="D173" s="51" t="s">
        <v>27</v>
      </c>
      <c r="E173" s="51">
        <v>1.01</v>
      </c>
      <c r="F173" s="56">
        <v>151.5</v>
      </c>
      <c r="G173" s="56">
        <v>34.9</v>
      </c>
      <c r="H173" s="52">
        <v>5287.3499999999995</v>
      </c>
      <c r="I173" s="51"/>
      <c r="J173" s="52"/>
      <c r="K173" s="51"/>
      <c r="L173" s="52"/>
      <c r="M173" s="183">
        <f>H173+J173+L173</f>
        <v>5287.3499999999995</v>
      </c>
    </row>
    <row r="174" spans="1:13" s="55" customFormat="1" x14ac:dyDescent="0.35">
      <c r="A174" s="49"/>
      <c r="B174" s="7"/>
      <c r="C174" s="50" t="s">
        <v>26</v>
      </c>
      <c r="D174" s="51" t="s">
        <v>18</v>
      </c>
      <c r="E174" s="80">
        <v>5.1600000000000005E-3</v>
      </c>
      <c r="F174" s="52">
        <v>0.77400000000000013</v>
      </c>
      <c r="G174" s="56">
        <v>4</v>
      </c>
      <c r="H174" s="52">
        <v>3.0960000000000005</v>
      </c>
      <c r="I174" s="51"/>
      <c r="J174" s="52"/>
      <c r="K174" s="51"/>
      <c r="L174" s="52"/>
      <c r="M174" s="183">
        <f>H174+J174+L174</f>
        <v>3.0960000000000005</v>
      </c>
    </row>
    <row r="175" spans="1:13" s="55" customFormat="1" ht="48" x14ac:dyDescent="0.35">
      <c r="A175" s="49" t="s">
        <v>263</v>
      </c>
      <c r="B175" s="135" t="s">
        <v>772</v>
      </c>
      <c r="C175" s="136" t="s">
        <v>58</v>
      </c>
      <c r="D175" s="51" t="s">
        <v>27</v>
      </c>
      <c r="E175" s="51"/>
      <c r="F175" s="137">
        <v>150</v>
      </c>
      <c r="G175" s="51"/>
      <c r="H175" s="52"/>
      <c r="I175" s="51"/>
      <c r="J175" s="52"/>
      <c r="K175" s="51"/>
      <c r="L175" s="52"/>
      <c r="M175" s="183"/>
    </row>
    <row r="176" spans="1:13" s="55" customFormat="1" x14ac:dyDescent="0.35">
      <c r="A176" s="49"/>
      <c r="B176" s="7"/>
      <c r="C176" s="50" t="s">
        <v>14</v>
      </c>
      <c r="D176" s="51" t="s">
        <v>15</v>
      </c>
      <c r="E176" s="80">
        <v>0.11</v>
      </c>
      <c r="F176" s="56">
        <v>16.5</v>
      </c>
      <c r="G176" s="51"/>
      <c r="H176" s="52"/>
      <c r="I176" s="51">
        <v>4.5999999999999996</v>
      </c>
      <c r="J176" s="56">
        <v>75.899999999999991</v>
      </c>
      <c r="K176" s="51"/>
      <c r="L176" s="52"/>
      <c r="M176" s="183">
        <f>H176+J176+L176</f>
        <v>75.899999999999991</v>
      </c>
    </row>
    <row r="177" spans="1:14" s="55" customFormat="1" x14ac:dyDescent="0.35">
      <c r="A177" s="49"/>
      <c r="B177" s="7"/>
      <c r="C177" s="7" t="s">
        <v>25</v>
      </c>
      <c r="D177" s="51"/>
      <c r="E177" s="51"/>
      <c r="F177" s="52"/>
      <c r="G177" s="51"/>
      <c r="H177" s="52"/>
      <c r="I177" s="51"/>
      <c r="J177" s="52"/>
      <c r="K177" s="51"/>
      <c r="L177" s="52"/>
      <c r="M177" s="183"/>
    </row>
    <row r="178" spans="1:14" s="55" customFormat="1" ht="32" x14ac:dyDescent="0.35">
      <c r="A178" s="49" t="s">
        <v>581</v>
      </c>
      <c r="B178" s="7" t="s">
        <v>159</v>
      </c>
      <c r="C178" s="50" t="s">
        <v>36</v>
      </c>
      <c r="D178" s="51" t="s">
        <v>27</v>
      </c>
      <c r="E178" s="51">
        <v>1.7999999999999999E-2</v>
      </c>
      <c r="F178" s="56">
        <v>2.6999999999999997</v>
      </c>
      <c r="G178" s="52">
        <v>4.3099999999999996</v>
      </c>
      <c r="H178" s="52">
        <v>11.636999999999999</v>
      </c>
      <c r="I178" s="51"/>
      <c r="J178" s="52"/>
      <c r="K178" s="51"/>
      <c r="L178" s="52"/>
      <c r="M178" s="183">
        <f>H178+J178+L178</f>
        <v>11.636999999999999</v>
      </c>
    </row>
    <row r="179" spans="1:14" s="55" customFormat="1" ht="48" x14ac:dyDescent="0.35">
      <c r="A179" s="49" t="s">
        <v>264</v>
      </c>
      <c r="B179" s="135" t="s">
        <v>57</v>
      </c>
      <c r="C179" s="136" t="s">
        <v>98</v>
      </c>
      <c r="D179" s="51" t="s">
        <v>27</v>
      </c>
      <c r="E179" s="51"/>
      <c r="F179" s="137">
        <v>150</v>
      </c>
      <c r="G179" s="51"/>
      <c r="H179" s="52"/>
      <c r="I179" s="51"/>
      <c r="J179" s="52"/>
      <c r="K179" s="51"/>
      <c r="L179" s="52"/>
      <c r="M179" s="247"/>
    </row>
    <row r="180" spans="1:14" s="55" customFormat="1" x14ac:dyDescent="0.35">
      <c r="A180" s="49"/>
      <c r="B180" s="7"/>
      <c r="C180" s="50" t="s">
        <v>14</v>
      </c>
      <c r="D180" s="51" t="s">
        <v>15</v>
      </c>
      <c r="E180" s="80">
        <v>6.4899999999999999E-2</v>
      </c>
      <c r="F180" s="52">
        <v>9.7349999999999994</v>
      </c>
      <c r="G180" s="51"/>
      <c r="H180" s="52"/>
      <c r="I180" s="56">
        <v>4.5999999999999996</v>
      </c>
      <c r="J180" s="52">
        <v>44.780999999999992</v>
      </c>
      <c r="K180" s="51"/>
      <c r="L180" s="52"/>
      <c r="M180" s="247">
        <f>H180+J180+L180</f>
        <v>44.780999999999992</v>
      </c>
    </row>
    <row r="181" spans="1:14" s="55" customFormat="1" x14ac:dyDescent="0.35">
      <c r="A181" s="49"/>
      <c r="B181" s="7"/>
      <c r="C181" s="7" t="s">
        <v>25</v>
      </c>
      <c r="D181" s="51"/>
      <c r="E181" s="51"/>
      <c r="F181" s="52"/>
      <c r="G181" s="51"/>
      <c r="H181" s="52"/>
      <c r="I181" s="51"/>
      <c r="J181" s="52"/>
      <c r="K181" s="51"/>
      <c r="L181" s="52"/>
      <c r="M181" s="247"/>
    </row>
    <row r="182" spans="1:14" s="55" customFormat="1" ht="32" x14ac:dyDescent="0.35">
      <c r="A182" s="49" t="s">
        <v>582</v>
      </c>
      <c r="B182" s="7" t="s">
        <v>159</v>
      </c>
      <c r="C182" s="146" t="s">
        <v>36</v>
      </c>
      <c r="D182" s="51" t="s">
        <v>37</v>
      </c>
      <c r="E182" s="51">
        <v>0.21099999999999999</v>
      </c>
      <c r="F182" s="56">
        <v>31.65</v>
      </c>
      <c r="G182" s="52">
        <v>4.3099999999999996</v>
      </c>
      <c r="H182" s="52">
        <v>136.41149999999999</v>
      </c>
      <c r="I182" s="51"/>
      <c r="J182" s="52"/>
      <c r="K182" s="51"/>
      <c r="L182" s="52"/>
      <c r="M182" s="247">
        <f>H182+J182+L182</f>
        <v>136.41149999999999</v>
      </c>
    </row>
    <row r="183" spans="1:14" s="55" customFormat="1" x14ac:dyDescent="0.35">
      <c r="A183" s="49"/>
      <c r="B183" s="7"/>
      <c r="C183" s="50" t="s">
        <v>26</v>
      </c>
      <c r="D183" s="51" t="s">
        <v>18</v>
      </c>
      <c r="E183" s="98">
        <v>3.5E-4</v>
      </c>
      <c r="F183" s="52">
        <v>5.2499999999999998E-2</v>
      </c>
      <c r="G183" s="56">
        <v>4</v>
      </c>
      <c r="H183" s="52">
        <v>0.21</v>
      </c>
      <c r="I183" s="51"/>
      <c r="J183" s="52"/>
      <c r="K183" s="51"/>
      <c r="L183" s="52"/>
      <c r="M183" s="247">
        <f>H183+J183+L183</f>
        <v>0.21</v>
      </c>
    </row>
    <row r="184" spans="1:14" s="55" customFormat="1" ht="48" x14ac:dyDescent="0.35">
      <c r="A184" s="49" t="s">
        <v>265</v>
      </c>
      <c r="B184" s="135" t="s">
        <v>47</v>
      </c>
      <c r="C184" s="136" t="s">
        <v>158</v>
      </c>
      <c r="D184" s="51" t="s">
        <v>27</v>
      </c>
      <c r="E184" s="51"/>
      <c r="F184" s="137">
        <v>100</v>
      </c>
      <c r="G184" s="51"/>
      <c r="H184" s="52"/>
      <c r="I184" s="51"/>
      <c r="J184" s="52"/>
      <c r="K184" s="51"/>
      <c r="L184" s="52"/>
      <c r="M184" s="183"/>
    </row>
    <row r="185" spans="1:14" s="55" customFormat="1" x14ac:dyDescent="0.35">
      <c r="A185" s="49"/>
      <c r="B185" s="7"/>
      <c r="C185" s="50" t="s">
        <v>14</v>
      </c>
      <c r="D185" s="51" t="s">
        <v>15</v>
      </c>
      <c r="E185" s="80">
        <v>1.8999999999999989E-2</v>
      </c>
      <c r="F185" s="52">
        <v>1.899999999999999</v>
      </c>
      <c r="G185" s="51"/>
      <c r="H185" s="52"/>
      <c r="I185" s="56">
        <v>4.5999999999999996</v>
      </c>
      <c r="J185" s="52">
        <v>8.7399999999999949</v>
      </c>
      <c r="K185" s="51"/>
      <c r="L185" s="52"/>
      <c r="M185" s="183">
        <f>H185+J185+L185</f>
        <v>8.7399999999999949</v>
      </c>
      <c r="N185" s="153"/>
    </row>
    <row r="186" spans="1:14" s="55" customFormat="1" x14ac:dyDescent="0.35">
      <c r="A186" s="49"/>
      <c r="B186" s="7"/>
      <c r="C186" s="139" t="s">
        <v>17</v>
      </c>
      <c r="D186" s="140" t="s">
        <v>18</v>
      </c>
      <c r="E186" s="141">
        <v>6.7500000000000004E-2</v>
      </c>
      <c r="F186" s="52">
        <v>6.75</v>
      </c>
      <c r="G186" s="156"/>
      <c r="H186" s="142"/>
      <c r="I186" s="142"/>
      <c r="J186" s="143"/>
      <c r="K186" s="144">
        <v>4</v>
      </c>
      <c r="L186" s="145">
        <v>27</v>
      </c>
      <c r="M186" s="183">
        <f>H186+J186+L186</f>
        <v>27</v>
      </c>
    </row>
    <row r="187" spans="1:14" s="55" customFormat="1" x14ac:dyDescent="0.35">
      <c r="A187" s="49"/>
      <c r="B187" s="7"/>
      <c r="C187" s="7" t="s">
        <v>25</v>
      </c>
      <c r="D187" s="51"/>
      <c r="E187" s="51"/>
      <c r="F187" s="52"/>
      <c r="G187" s="51"/>
      <c r="H187" s="52"/>
      <c r="I187" s="51"/>
      <c r="J187" s="52"/>
      <c r="K187" s="51"/>
      <c r="L187" s="52"/>
      <c r="M187" s="183"/>
    </row>
    <row r="188" spans="1:14" s="55" customFormat="1" ht="32" x14ac:dyDescent="0.35">
      <c r="A188" s="49" t="s">
        <v>583</v>
      </c>
      <c r="B188" s="13" t="s">
        <v>168</v>
      </c>
      <c r="C188" s="50" t="s">
        <v>60</v>
      </c>
      <c r="D188" s="51" t="s">
        <v>27</v>
      </c>
      <c r="E188" s="51">
        <v>1.01</v>
      </c>
      <c r="F188" s="52">
        <v>101</v>
      </c>
      <c r="G188" s="56">
        <v>16.8</v>
      </c>
      <c r="H188" s="56">
        <v>1696.8000000000002</v>
      </c>
      <c r="I188" s="56"/>
      <c r="J188" s="56"/>
      <c r="K188" s="56"/>
      <c r="L188" s="56"/>
      <c r="M188" s="183">
        <f>H188+J188+L188</f>
        <v>1696.8000000000002</v>
      </c>
    </row>
    <row r="189" spans="1:14" s="55" customFormat="1" x14ac:dyDescent="0.35">
      <c r="A189" s="49"/>
      <c r="B189" s="7"/>
      <c r="C189" s="50" t="s">
        <v>26</v>
      </c>
      <c r="D189" s="51" t="s">
        <v>18</v>
      </c>
      <c r="E189" s="98">
        <v>2.16E-3</v>
      </c>
      <c r="F189" s="52">
        <v>0.216</v>
      </c>
      <c r="G189" s="56">
        <v>4</v>
      </c>
      <c r="H189" s="52">
        <v>0.86399999999999999</v>
      </c>
      <c r="I189" s="51"/>
      <c r="J189" s="52"/>
      <c r="K189" s="51"/>
      <c r="L189" s="52"/>
      <c r="M189" s="183">
        <f>H189+J189+L189</f>
        <v>0.86399999999999999</v>
      </c>
    </row>
    <row r="190" spans="1:14" s="55" customFormat="1" ht="48" x14ac:dyDescent="0.35">
      <c r="A190" s="49" t="s">
        <v>266</v>
      </c>
      <c r="B190" s="135" t="s">
        <v>772</v>
      </c>
      <c r="C190" s="136" t="s">
        <v>61</v>
      </c>
      <c r="D190" s="51" t="s">
        <v>27</v>
      </c>
      <c r="E190" s="51"/>
      <c r="F190" s="137">
        <v>100</v>
      </c>
      <c r="G190" s="51"/>
      <c r="H190" s="52"/>
      <c r="I190" s="51"/>
      <c r="J190" s="52"/>
      <c r="K190" s="51"/>
      <c r="L190" s="52"/>
      <c r="M190" s="183"/>
    </row>
    <row r="191" spans="1:14" s="55" customFormat="1" x14ac:dyDescent="0.35">
      <c r="A191" s="49"/>
      <c r="B191" s="7"/>
      <c r="C191" s="50" t="s">
        <v>14</v>
      </c>
      <c r="D191" s="51" t="s">
        <v>15</v>
      </c>
      <c r="E191" s="80">
        <v>0.1</v>
      </c>
      <c r="F191" s="56">
        <v>10</v>
      </c>
      <c r="G191" s="51"/>
      <c r="H191" s="52"/>
      <c r="I191" s="51">
        <v>4.5999999999999996</v>
      </c>
      <c r="J191" s="56">
        <v>46</v>
      </c>
      <c r="K191" s="51"/>
      <c r="L191" s="52"/>
      <c r="M191" s="183">
        <f>H191+J191+L191</f>
        <v>46</v>
      </c>
    </row>
    <row r="192" spans="1:14" s="55" customFormat="1" x14ac:dyDescent="0.35">
      <c r="A192" s="49"/>
      <c r="B192" s="7"/>
      <c r="C192" s="7" t="s">
        <v>25</v>
      </c>
      <c r="D192" s="51"/>
      <c r="E192" s="51"/>
      <c r="F192" s="52"/>
      <c r="G192" s="51"/>
      <c r="H192" s="52"/>
      <c r="I192" s="51"/>
      <c r="J192" s="52"/>
      <c r="K192" s="51"/>
      <c r="L192" s="52"/>
      <c r="M192" s="183"/>
    </row>
    <row r="193" spans="1:14" s="55" customFormat="1" ht="32" x14ac:dyDescent="0.35">
      <c r="A193" s="49" t="s">
        <v>584</v>
      </c>
      <c r="B193" s="7" t="s">
        <v>159</v>
      </c>
      <c r="C193" s="50" t="s">
        <v>36</v>
      </c>
      <c r="D193" s="51" t="s">
        <v>27</v>
      </c>
      <c r="E193" s="51">
        <v>7.8600000000000007E-3</v>
      </c>
      <c r="F193" s="56">
        <v>0.78600000000000003</v>
      </c>
      <c r="G193" s="52">
        <v>4.3099999999999996</v>
      </c>
      <c r="H193" s="52">
        <v>3.3876599999999999</v>
      </c>
      <c r="I193" s="51"/>
      <c r="J193" s="52"/>
      <c r="K193" s="51"/>
      <c r="L193" s="52"/>
      <c r="M193" s="183">
        <f>H193+J193+L193</f>
        <v>3.3876599999999999</v>
      </c>
    </row>
    <row r="194" spans="1:14" s="55" customFormat="1" ht="64" x14ac:dyDescent="0.35">
      <c r="A194" s="49" t="s">
        <v>267</v>
      </c>
      <c r="B194" s="135" t="s">
        <v>41</v>
      </c>
      <c r="C194" s="136" t="s">
        <v>62</v>
      </c>
      <c r="D194" s="51" t="s">
        <v>27</v>
      </c>
      <c r="E194" s="51"/>
      <c r="F194" s="137">
        <v>100</v>
      </c>
      <c r="G194" s="51"/>
      <c r="H194" s="52"/>
      <c r="I194" s="51"/>
      <c r="J194" s="52"/>
      <c r="K194" s="51"/>
      <c r="L194" s="52"/>
      <c r="M194" s="183"/>
    </row>
    <row r="195" spans="1:14" s="55" customFormat="1" x14ac:dyDescent="0.35">
      <c r="A195" s="49"/>
      <c r="B195" s="7"/>
      <c r="C195" s="50" t="s">
        <v>14</v>
      </c>
      <c r="D195" s="51" t="s">
        <v>15</v>
      </c>
      <c r="E195" s="80">
        <v>5.67E-2</v>
      </c>
      <c r="F195" s="52">
        <v>5.67</v>
      </c>
      <c r="G195" s="51"/>
      <c r="H195" s="52"/>
      <c r="I195" s="56">
        <v>4.5999999999999996</v>
      </c>
      <c r="J195" s="52">
        <v>26.081999999999997</v>
      </c>
      <c r="K195" s="51"/>
      <c r="L195" s="52"/>
      <c r="M195" s="183">
        <f>H195+J195+L195</f>
        <v>26.081999999999997</v>
      </c>
      <c r="N195" s="153"/>
    </row>
    <row r="196" spans="1:14" s="55" customFormat="1" x14ac:dyDescent="0.35">
      <c r="A196" s="49"/>
      <c r="B196" s="7"/>
      <c r="C196" s="7" t="s">
        <v>25</v>
      </c>
      <c r="D196" s="51"/>
      <c r="E196" s="51"/>
      <c r="F196" s="52"/>
      <c r="G196" s="51"/>
      <c r="H196" s="52"/>
      <c r="I196" s="51"/>
      <c r="J196" s="52"/>
      <c r="K196" s="51"/>
      <c r="L196" s="52"/>
      <c r="M196" s="183"/>
    </row>
    <row r="197" spans="1:14" s="55" customFormat="1" ht="32" x14ac:dyDescent="0.35">
      <c r="A197" s="49" t="s">
        <v>585</v>
      </c>
      <c r="B197" s="7" t="s">
        <v>159</v>
      </c>
      <c r="C197" s="146" t="s">
        <v>36</v>
      </c>
      <c r="D197" s="51" t="s">
        <v>37</v>
      </c>
      <c r="E197" s="51">
        <v>9.4E-2</v>
      </c>
      <c r="F197" s="56">
        <v>9.4</v>
      </c>
      <c r="G197" s="52">
        <v>4.3099999999999996</v>
      </c>
      <c r="H197" s="52">
        <v>40.513999999999996</v>
      </c>
      <c r="I197" s="51"/>
      <c r="J197" s="52"/>
      <c r="K197" s="51"/>
      <c r="L197" s="52"/>
      <c r="M197" s="183">
        <f>H197+J197+L197</f>
        <v>40.513999999999996</v>
      </c>
    </row>
    <row r="198" spans="1:14" s="55" customFormat="1" x14ac:dyDescent="0.35">
      <c r="A198" s="49"/>
      <c r="B198" s="7"/>
      <c r="C198" s="50" t="s">
        <v>26</v>
      </c>
      <c r="D198" s="51" t="s">
        <v>18</v>
      </c>
      <c r="E198" s="98">
        <v>1.6000000000000001E-4</v>
      </c>
      <c r="F198" s="52">
        <v>1.6E-2</v>
      </c>
      <c r="G198" s="52">
        <v>4</v>
      </c>
      <c r="H198" s="52">
        <v>6.4000000000000001E-2</v>
      </c>
      <c r="I198" s="51"/>
      <c r="J198" s="52"/>
      <c r="K198" s="51"/>
      <c r="L198" s="52"/>
      <c r="M198" s="183">
        <f>H198+J198+L198</f>
        <v>6.4000000000000001E-2</v>
      </c>
    </row>
    <row r="199" spans="1:14" s="55" customFormat="1" ht="48" x14ac:dyDescent="0.35">
      <c r="A199" s="49" t="s">
        <v>268</v>
      </c>
      <c r="B199" s="135" t="s">
        <v>136</v>
      </c>
      <c r="C199" s="136" t="s">
        <v>295</v>
      </c>
      <c r="D199" s="51" t="s">
        <v>27</v>
      </c>
      <c r="E199" s="51"/>
      <c r="F199" s="137">
        <v>16</v>
      </c>
      <c r="G199" s="51"/>
      <c r="H199" s="52"/>
      <c r="I199" s="51"/>
      <c r="J199" s="52"/>
      <c r="K199" s="51"/>
      <c r="L199" s="52"/>
      <c r="M199" s="183"/>
    </row>
    <row r="200" spans="1:14" s="55" customFormat="1" x14ac:dyDescent="0.35">
      <c r="A200" s="49"/>
      <c r="B200" s="7"/>
      <c r="C200" s="50" t="s">
        <v>14</v>
      </c>
      <c r="D200" s="51" t="s">
        <v>15</v>
      </c>
      <c r="E200" s="80">
        <v>4.5899999999999996E-2</v>
      </c>
      <c r="F200" s="52">
        <v>0.73439999999999994</v>
      </c>
      <c r="G200" s="51"/>
      <c r="H200" s="52"/>
      <c r="I200" s="56">
        <v>4.5999999999999996</v>
      </c>
      <c r="J200" s="52">
        <v>3.3782399999999995</v>
      </c>
      <c r="K200" s="51"/>
      <c r="L200" s="52"/>
      <c r="M200" s="183">
        <f t="shared" ref="M200:M201" si="18">H200+J200+L200</f>
        <v>3.3782399999999995</v>
      </c>
    </row>
    <row r="201" spans="1:14" s="55" customFormat="1" x14ac:dyDescent="0.35">
      <c r="A201" s="49"/>
      <c r="B201" s="7"/>
      <c r="C201" s="139" t="s">
        <v>17</v>
      </c>
      <c r="D201" s="140" t="s">
        <v>18</v>
      </c>
      <c r="E201" s="141">
        <v>4.5200000000000004E-2</v>
      </c>
      <c r="F201" s="52">
        <v>0.72320000000000007</v>
      </c>
      <c r="G201" s="142"/>
      <c r="H201" s="142"/>
      <c r="I201" s="142"/>
      <c r="J201" s="143"/>
      <c r="K201" s="144">
        <v>4</v>
      </c>
      <c r="L201" s="145">
        <v>2.8928000000000003</v>
      </c>
      <c r="M201" s="183">
        <f t="shared" si="18"/>
        <v>2.8928000000000003</v>
      </c>
    </row>
    <row r="202" spans="1:14" s="55" customFormat="1" x14ac:dyDescent="0.35">
      <c r="A202" s="49"/>
      <c r="B202" s="7"/>
      <c r="C202" s="7" t="s">
        <v>25</v>
      </c>
      <c r="D202" s="51"/>
      <c r="E202" s="51"/>
      <c r="F202" s="52"/>
      <c r="G202" s="51"/>
      <c r="H202" s="52"/>
      <c r="I202" s="51"/>
      <c r="J202" s="52"/>
      <c r="K202" s="51"/>
      <c r="L202" s="52"/>
      <c r="M202" s="183"/>
    </row>
    <row r="203" spans="1:14" s="55" customFormat="1" ht="32" x14ac:dyDescent="0.35">
      <c r="A203" s="49" t="s">
        <v>586</v>
      </c>
      <c r="B203" s="14" t="s">
        <v>299</v>
      </c>
      <c r="C203" s="50" t="s">
        <v>296</v>
      </c>
      <c r="D203" s="51" t="s">
        <v>27</v>
      </c>
      <c r="E203" s="51">
        <v>1.01</v>
      </c>
      <c r="F203" s="52">
        <v>16.16</v>
      </c>
      <c r="G203" s="56">
        <v>3.6</v>
      </c>
      <c r="H203" s="52">
        <v>58.176000000000002</v>
      </c>
      <c r="I203" s="51"/>
      <c r="J203" s="52"/>
      <c r="K203" s="51"/>
      <c r="L203" s="52"/>
      <c r="M203" s="183">
        <f t="shared" ref="M203:M204" si="19">H203+J203+L203</f>
        <v>58.176000000000002</v>
      </c>
    </row>
    <row r="204" spans="1:14" s="55" customFormat="1" x14ac:dyDescent="0.35">
      <c r="A204" s="49"/>
      <c r="B204" s="7"/>
      <c r="C204" s="50" t="s">
        <v>26</v>
      </c>
      <c r="D204" s="51" t="s">
        <v>18</v>
      </c>
      <c r="E204" s="98">
        <v>5.9999999999999995E-4</v>
      </c>
      <c r="F204" s="52">
        <v>9.5999999999999992E-3</v>
      </c>
      <c r="G204" s="56">
        <v>4</v>
      </c>
      <c r="H204" s="52">
        <v>3.8399999999999997E-2</v>
      </c>
      <c r="I204" s="51"/>
      <c r="J204" s="52"/>
      <c r="K204" s="51"/>
      <c r="L204" s="52"/>
      <c r="M204" s="183">
        <f t="shared" si="19"/>
        <v>3.8399999999999997E-2</v>
      </c>
    </row>
    <row r="205" spans="1:14" s="55" customFormat="1" ht="48" x14ac:dyDescent="0.35">
      <c r="A205" s="49" t="s">
        <v>269</v>
      </c>
      <c r="B205" s="135" t="s">
        <v>772</v>
      </c>
      <c r="C205" s="136" t="s">
        <v>297</v>
      </c>
      <c r="D205" s="51" t="s">
        <v>27</v>
      </c>
      <c r="E205" s="51"/>
      <c r="F205" s="137">
        <v>16</v>
      </c>
      <c r="G205" s="51"/>
      <c r="H205" s="52"/>
      <c r="I205" s="51"/>
      <c r="J205" s="52"/>
      <c r="K205" s="51"/>
      <c r="L205" s="52"/>
      <c r="M205" s="183"/>
    </row>
    <row r="206" spans="1:14" s="55" customFormat="1" x14ac:dyDescent="0.35">
      <c r="A206" s="49"/>
      <c r="B206" s="7"/>
      <c r="C206" s="50" t="s">
        <v>14</v>
      </c>
      <c r="D206" s="51" t="s">
        <v>15</v>
      </c>
      <c r="E206" s="80">
        <v>0.05</v>
      </c>
      <c r="F206" s="56">
        <v>0.8</v>
      </c>
      <c r="G206" s="51"/>
      <c r="H206" s="52"/>
      <c r="I206" s="51">
        <v>4.5999999999999996</v>
      </c>
      <c r="J206" s="56">
        <v>3.6799999999999997</v>
      </c>
      <c r="K206" s="51"/>
      <c r="L206" s="52"/>
      <c r="M206" s="183">
        <f t="shared" ref="M206" si="20">H206+J206+L206</f>
        <v>3.6799999999999997</v>
      </c>
    </row>
    <row r="207" spans="1:14" s="55" customFormat="1" x14ac:dyDescent="0.35">
      <c r="A207" s="49"/>
      <c r="B207" s="7"/>
      <c r="C207" s="7" t="s">
        <v>25</v>
      </c>
      <c r="D207" s="51"/>
      <c r="E207" s="51"/>
      <c r="F207" s="52"/>
      <c r="G207" s="51"/>
      <c r="H207" s="52"/>
      <c r="I207" s="51"/>
      <c r="J207" s="52"/>
      <c r="K207" s="51"/>
      <c r="L207" s="52"/>
      <c r="M207" s="183"/>
    </row>
    <row r="208" spans="1:14" s="55" customFormat="1" ht="32" x14ac:dyDescent="0.35">
      <c r="A208" s="49" t="s">
        <v>587</v>
      </c>
      <c r="B208" s="7" t="s">
        <v>159</v>
      </c>
      <c r="C208" s="50" t="s">
        <v>36</v>
      </c>
      <c r="D208" s="51" t="s">
        <v>27</v>
      </c>
      <c r="E208" s="51">
        <v>1.97E-3</v>
      </c>
      <c r="F208" s="98">
        <v>3.1519999999999999E-2</v>
      </c>
      <c r="G208" s="52">
        <v>4.3099999999999996</v>
      </c>
      <c r="H208" s="52">
        <v>0.13585119999999998</v>
      </c>
      <c r="I208" s="51"/>
      <c r="J208" s="52"/>
      <c r="K208" s="51"/>
      <c r="L208" s="52"/>
      <c r="M208" s="183">
        <f t="shared" ref="M208" si="21">H208+J208+L208</f>
        <v>0.13585119999999998</v>
      </c>
    </row>
    <row r="209" spans="1:13" s="55" customFormat="1" ht="48" x14ac:dyDescent="0.35">
      <c r="A209" s="49" t="s">
        <v>270</v>
      </c>
      <c r="B209" s="135" t="s">
        <v>66</v>
      </c>
      <c r="C209" s="136" t="s">
        <v>298</v>
      </c>
      <c r="D209" s="51" t="s">
        <v>27</v>
      </c>
      <c r="E209" s="51"/>
      <c r="F209" s="137">
        <v>16</v>
      </c>
      <c r="G209" s="51"/>
      <c r="H209" s="52"/>
      <c r="I209" s="51"/>
      <c r="J209" s="52"/>
      <c r="K209" s="51"/>
      <c r="L209" s="52"/>
      <c r="M209" s="183"/>
    </row>
    <row r="210" spans="1:13" s="55" customFormat="1" x14ac:dyDescent="0.35">
      <c r="A210" s="49"/>
      <c r="B210" s="7"/>
      <c r="C210" s="50" t="s">
        <v>14</v>
      </c>
      <c r="D210" s="51" t="s">
        <v>15</v>
      </c>
      <c r="E210" s="80">
        <v>5.67E-2</v>
      </c>
      <c r="F210" s="52">
        <v>0.90720000000000001</v>
      </c>
      <c r="G210" s="51"/>
      <c r="H210" s="52"/>
      <c r="I210" s="56">
        <v>4.5999999999999996</v>
      </c>
      <c r="J210" s="52">
        <v>4.1731199999999999</v>
      </c>
      <c r="K210" s="51"/>
      <c r="L210" s="52"/>
      <c r="M210" s="183">
        <f t="shared" ref="M210" si="22">H210+J210+L210</f>
        <v>4.1731199999999999</v>
      </c>
    </row>
    <row r="211" spans="1:13" s="55" customFormat="1" x14ac:dyDescent="0.35">
      <c r="A211" s="49"/>
      <c r="B211" s="7"/>
      <c r="C211" s="7" t="s">
        <v>25</v>
      </c>
      <c r="D211" s="51"/>
      <c r="E211" s="51"/>
      <c r="F211" s="52"/>
      <c r="G211" s="51"/>
      <c r="H211" s="52"/>
      <c r="I211" s="51"/>
      <c r="J211" s="52"/>
      <c r="K211" s="51"/>
      <c r="L211" s="52"/>
      <c r="M211" s="183"/>
    </row>
    <row r="212" spans="1:13" s="55" customFormat="1" ht="32" x14ac:dyDescent="0.35">
      <c r="A212" s="49" t="s">
        <v>588</v>
      </c>
      <c r="B212" s="7" t="s">
        <v>159</v>
      </c>
      <c r="C212" s="146" t="s">
        <v>36</v>
      </c>
      <c r="D212" s="51" t="s">
        <v>37</v>
      </c>
      <c r="E212" s="51">
        <v>3.1100000000000003E-2</v>
      </c>
      <c r="F212" s="52">
        <v>0.49760000000000004</v>
      </c>
      <c r="G212" s="52">
        <v>4.3099999999999996</v>
      </c>
      <c r="H212" s="52">
        <v>2.1446559999999999</v>
      </c>
      <c r="I212" s="51"/>
      <c r="J212" s="52"/>
      <c r="K212" s="51"/>
      <c r="L212" s="52"/>
      <c r="M212" s="183">
        <f t="shared" ref="M212:M213" si="23">H212+J212+L212</f>
        <v>2.1446559999999999</v>
      </c>
    </row>
    <row r="213" spans="1:13" s="55" customFormat="1" x14ac:dyDescent="0.35">
      <c r="A213" s="49"/>
      <c r="B213" s="7"/>
      <c r="C213" s="50" t="s">
        <v>26</v>
      </c>
      <c r="D213" s="51" t="s">
        <v>18</v>
      </c>
      <c r="E213" s="98">
        <v>5.9999999999999995E-5</v>
      </c>
      <c r="F213" s="80">
        <v>9.5999999999999992E-4</v>
      </c>
      <c r="G213" s="56">
        <v>4</v>
      </c>
      <c r="H213" s="98">
        <v>3.8399999999999997E-3</v>
      </c>
      <c r="I213" s="51"/>
      <c r="J213" s="52"/>
      <c r="K213" s="51"/>
      <c r="L213" s="52"/>
      <c r="M213" s="183">
        <f t="shared" si="23"/>
        <v>3.8399999999999997E-3</v>
      </c>
    </row>
    <row r="214" spans="1:13" s="55" customFormat="1" ht="48" x14ac:dyDescent="0.35">
      <c r="A214" s="134">
        <v>48</v>
      </c>
      <c r="B214" s="135" t="s">
        <v>170</v>
      </c>
      <c r="C214" s="136" t="s">
        <v>172</v>
      </c>
      <c r="D214" s="51" t="s">
        <v>27</v>
      </c>
      <c r="E214" s="51"/>
      <c r="F214" s="137">
        <v>5</v>
      </c>
      <c r="G214" s="51"/>
      <c r="H214" s="52"/>
      <c r="I214" s="51"/>
      <c r="J214" s="52"/>
      <c r="K214" s="51"/>
      <c r="L214" s="52"/>
      <c r="M214" s="183"/>
    </row>
    <row r="215" spans="1:13" s="55" customFormat="1" x14ac:dyDescent="0.35">
      <c r="A215" s="134"/>
      <c r="B215" s="7"/>
      <c r="C215" s="50" t="s">
        <v>14</v>
      </c>
      <c r="D215" s="51" t="s">
        <v>15</v>
      </c>
      <c r="E215" s="80">
        <v>4.5899999999999996E-2</v>
      </c>
      <c r="F215" s="52">
        <v>0.22949999999999998</v>
      </c>
      <c r="G215" s="51"/>
      <c r="H215" s="52"/>
      <c r="I215" s="56">
        <v>4.5999999999999996</v>
      </c>
      <c r="J215" s="52">
        <v>1.0556999999999999</v>
      </c>
      <c r="K215" s="51"/>
      <c r="L215" s="52"/>
      <c r="M215" s="183">
        <f t="shared" ref="M215:M219" si="24">H215+J215+L215</f>
        <v>1.0556999999999999</v>
      </c>
    </row>
    <row r="216" spans="1:13" s="55" customFormat="1" x14ac:dyDescent="0.35">
      <c r="A216" s="134"/>
      <c r="B216" s="7"/>
      <c r="C216" s="139" t="s">
        <v>17</v>
      </c>
      <c r="D216" s="140" t="s">
        <v>18</v>
      </c>
      <c r="E216" s="141">
        <v>4.5200000000000004E-2</v>
      </c>
      <c r="F216" s="52">
        <v>0.22600000000000003</v>
      </c>
      <c r="G216" s="142"/>
      <c r="H216" s="142"/>
      <c r="I216" s="142"/>
      <c r="J216" s="143"/>
      <c r="K216" s="144">
        <v>4</v>
      </c>
      <c r="L216" s="145">
        <v>0.90400000000000014</v>
      </c>
      <c r="M216" s="183">
        <f t="shared" si="24"/>
        <v>0.90400000000000014</v>
      </c>
    </row>
    <row r="217" spans="1:13" s="55" customFormat="1" x14ac:dyDescent="0.35">
      <c r="A217" s="134"/>
      <c r="B217" s="7"/>
      <c r="C217" s="7" t="s">
        <v>25</v>
      </c>
      <c r="D217" s="51"/>
      <c r="E217" s="51"/>
      <c r="F217" s="52"/>
      <c r="G217" s="51"/>
      <c r="H217" s="52"/>
      <c r="I217" s="51"/>
      <c r="J217" s="52"/>
      <c r="K217" s="51"/>
      <c r="L217" s="52"/>
      <c r="M217" s="183"/>
    </row>
    <row r="218" spans="1:13" s="55" customFormat="1" ht="32" x14ac:dyDescent="0.35">
      <c r="A218" s="134" t="s">
        <v>589</v>
      </c>
      <c r="B218" s="14" t="s">
        <v>175</v>
      </c>
      <c r="C218" s="50" t="s">
        <v>173</v>
      </c>
      <c r="D218" s="51" t="s">
        <v>27</v>
      </c>
      <c r="E218" s="51">
        <v>1.01</v>
      </c>
      <c r="F218" s="52">
        <v>5.05</v>
      </c>
      <c r="G218" s="52">
        <v>1.04</v>
      </c>
      <c r="H218" s="52">
        <v>5.2519999999999998</v>
      </c>
      <c r="I218" s="51"/>
      <c r="J218" s="52"/>
      <c r="K218" s="51"/>
      <c r="L218" s="52"/>
      <c r="M218" s="183">
        <f t="shared" si="24"/>
        <v>5.2519999999999998</v>
      </c>
    </row>
    <row r="219" spans="1:13" s="55" customFormat="1" x14ac:dyDescent="0.35">
      <c r="A219" s="134"/>
      <c r="B219" s="7"/>
      <c r="C219" s="50" t="s">
        <v>26</v>
      </c>
      <c r="D219" s="51" t="s">
        <v>18</v>
      </c>
      <c r="E219" s="80">
        <v>5.9999999999999995E-4</v>
      </c>
      <c r="F219" s="52">
        <v>2.9999999999999996E-3</v>
      </c>
      <c r="G219" s="56">
        <v>4</v>
      </c>
      <c r="H219" s="52">
        <v>1.1999999999999999E-2</v>
      </c>
      <c r="I219" s="51"/>
      <c r="J219" s="52"/>
      <c r="K219" s="51"/>
      <c r="L219" s="52"/>
      <c r="M219" s="183">
        <f t="shared" si="24"/>
        <v>1.1999999999999999E-2</v>
      </c>
    </row>
    <row r="220" spans="1:13" s="55" customFormat="1" ht="48" x14ac:dyDescent="0.35">
      <c r="A220" s="134">
        <v>49</v>
      </c>
      <c r="B220" s="135" t="s">
        <v>772</v>
      </c>
      <c r="C220" s="136" t="s">
        <v>171</v>
      </c>
      <c r="D220" s="51" t="s">
        <v>27</v>
      </c>
      <c r="E220" s="51"/>
      <c r="F220" s="137">
        <v>5</v>
      </c>
      <c r="G220" s="51"/>
      <c r="H220" s="52"/>
      <c r="I220" s="51"/>
      <c r="J220" s="52"/>
      <c r="K220" s="51"/>
      <c r="L220" s="52"/>
      <c r="M220" s="183"/>
    </row>
    <row r="221" spans="1:13" s="55" customFormat="1" x14ac:dyDescent="0.35">
      <c r="A221" s="134"/>
      <c r="B221" s="7"/>
      <c r="C221" s="50" t="s">
        <v>14</v>
      </c>
      <c r="D221" s="51" t="s">
        <v>15</v>
      </c>
      <c r="E221" s="80">
        <v>0.05</v>
      </c>
      <c r="F221" s="56">
        <v>0.25</v>
      </c>
      <c r="G221" s="51"/>
      <c r="H221" s="52"/>
      <c r="I221" s="51">
        <v>4.5999999999999996</v>
      </c>
      <c r="J221" s="56">
        <v>1.1499999999999999</v>
      </c>
      <c r="K221" s="51"/>
      <c r="L221" s="52"/>
      <c r="M221" s="183">
        <f t="shared" ref="M221" si="25">H221+J221+L221</f>
        <v>1.1499999999999999</v>
      </c>
    </row>
    <row r="222" spans="1:13" s="55" customFormat="1" x14ac:dyDescent="0.35">
      <c r="A222" s="134"/>
      <c r="B222" s="7"/>
      <c r="C222" s="7" t="s">
        <v>25</v>
      </c>
      <c r="D222" s="51"/>
      <c r="E222" s="51"/>
      <c r="F222" s="52"/>
      <c r="G222" s="51"/>
      <c r="H222" s="52"/>
      <c r="I222" s="51"/>
      <c r="J222" s="52"/>
      <c r="K222" s="51"/>
      <c r="L222" s="52"/>
      <c r="M222" s="183"/>
    </row>
    <row r="223" spans="1:13" s="55" customFormat="1" ht="32" x14ac:dyDescent="0.35">
      <c r="A223" s="134" t="s">
        <v>590</v>
      </c>
      <c r="B223" s="7" t="s">
        <v>159</v>
      </c>
      <c r="C223" s="50" t="s">
        <v>36</v>
      </c>
      <c r="D223" s="51" t="s">
        <v>27</v>
      </c>
      <c r="E223" s="51">
        <v>1.97E-3</v>
      </c>
      <c r="F223" s="52">
        <v>9.8499999999999994E-3</v>
      </c>
      <c r="G223" s="52">
        <v>4.3099999999999996</v>
      </c>
      <c r="H223" s="52">
        <v>4.2453499999999991E-2</v>
      </c>
      <c r="I223" s="51"/>
      <c r="J223" s="52"/>
      <c r="K223" s="51"/>
      <c r="L223" s="52"/>
      <c r="M223" s="183">
        <f t="shared" ref="M223" si="26">H223+J223+L223</f>
        <v>4.2453499999999991E-2</v>
      </c>
    </row>
    <row r="224" spans="1:13" s="55" customFormat="1" ht="48" x14ac:dyDescent="0.35">
      <c r="A224" s="134">
        <v>50</v>
      </c>
      <c r="B224" s="135" t="s">
        <v>66</v>
      </c>
      <c r="C224" s="136" t="s">
        <v>174</v>
      </c>
      <c r="D224" s="51" t="s">
        <v>27</v>
      </c>
      <c r="E224" s="51"/>
      <c r="F224" s="137">
        <v>5</v>
      </c>
      <c r="G224" s="51"/>
      <c r="H224" s="52"/>
      <c r="I224" s="51"/>
      <c r="J224" s="52"/>
      <c r="K224" s="51"/>
      <c r="L224" s="52"/>
      <c r="M224" s="183"/>
    </row>
    <row r="225" spans="1:15" s="55" customFormat="1" x14ac:dyDescent="0.35">
      <c r="A225" s="134"/>
      <c r="B225" s="7"/>
      <c r="C225" s="50" t="s">
        <v>14</v>
      </c>
      <c r="D225" s="51" t="s">
        <v>15</v>
      </c>
      <c r="E225" s="80">
        <v>5.67E-2</v>
      </c>
      <c r="F225" s="52">
        <v>0.28349999999999997</v>
      </c>
      <c r="G225" s="51"/>
      <c r="H225" s="52"/>
      <c r="I225" s="56">
        <v>4.5999999999999996</v>
      </c>
      <c r="J225" s="52">
        <v>1.3040999999999998</v>
      </c>
      <c r="K225" s="51"/>
      <c r="L225" s="52"/>
      <c r="M225" s="183">
        <f t="shared" ref="M225:M226" si="27">H225+J225+L225</f>
        <v>1.3040999999999998</v>
      </c>
    </row>
    <row r="226" spans="1:15" s="55" customFormat="1" x14ac:dyDescent="0.35">
      <c r="A226" s="134"/>
      <c r="B226" s="7"/>
      <c r="C226" s="139" t="s">
        <v>17</v>
      </c>
      <c r="D226" s="140" t="s">
        <v>18</v>
      </c>
      <c r="E226" s="141">
        <v>4.5200000000000004E-2</v>
      </c>
      <c r="F226" s="52">
        <v>0.22600000000000003</v>
      </c>
      <c r="G226" s="142"/>
      <c r="H226" s="142"/>
      <c r="I226" s="142"/>
      <c r="J226" s="143"/>
      <c r="K226" s="144">
        <v>4</v>
      </c>
      <c r="L226" s="145">
        <v>0.90400000000000014</v>
      </c>
      <c r="M226" s="183">
        <f t="shared" si="27"/>
        <v>0.90400000000000014</v>
      </c>
    </row>
    <row r="227" spans="1:15" s="55" customFormat="1" x14ac:dyDescent="0.35">
      <c r="A227" s="134"/>
      <c r="B227" s="7"/>
      <c r="C227" s="7" t="s">
        <v>25</v>
      </c>
      <c r="D227" s="51"/>
      <c r="E227" s="51"/>
      <c r="F227" s="52"/>
      <c r="G227" s="51"/>
      <c r="H227" s="52"/>
      <c r="I227" s="51"/>
      <c r="J227" s="52"/>
      <c r="K227" s="51"/>
      <c r="L227" s="52"/>
      <c r="M227" s="183"/>
    </row>
    <row r="228" spans="1:15" s="55" customFormat="1" ht="32" x14ac:dyDescent="0.35">
      <c r="A228" s="134" t="s">
        <v>591</v>
      </c>
      <c r="B228" s="7" t="s">
        <v>159</v>
      </c>
      <c r="C228" s="146" t="s">
        <v>36</v>
      </c>
      <c r="D228" s="51" t="s">
        <v>37</v>
      </c>
      <c r="E228" s="51">
        <v>3.1100000000000003E-2</v>
      </c>
      <c r="F228" s="80">
        <v>0.15550000000000003</v>
      </c>
      <c r="G228" s="52">
        <v>4.3099999999999996</v>
      </c>
      <c r="H228" s="52">
        <v>0.67020500000000005</v>
      </c>
      <c r="I228" s="51"/>
      <c r="J228" s="52"/>
      <c r="K228" s="51"/>
      <c r="L228" s="52"/>
      <c r="M228" s="183">
        <f t="shared" ref="M228:M229" si="28">H228+J228+L228</f>
        <v>0.67020500000000005</v>
      </c>
    </row>
    <row r="229" spans="1:15" s="55" customFormat="1" x14ac:dyDescent="0.35">
      <c r="A229" s="134"/>
      <c r="B229" s="7"/>
      <c r="C229" s="50" t="s">
        <v>26</v>
      </c>
      <c r="D229" s="51" t="s">
        <v>18</v>
      </c>
      <c r="E229" s="100">
        <v>5.9999999999999995E-5</v>
      </c>
      <c r="F229" s="98">
        <v>2.9999999999999997E-4</v>
      </c>
      <c r="G229" s="56">
        <v>4</v>
      </c>
      <c r="H229" s="80">
        <v>1.1999999999999999E-3</v>
      </c>
      <c r="I229" s="51"/>
      <c r="J229" s="52"/>
      <c r="K229" s="51"/>
      <c r="L229" s="52"/>
      <c r="M229" s="183">
        <f t="shared" si="28"/>
        <v>1.1999999999999999E-3</v>
      </c>
    </row>
    <row r="230" spans="1:15" s="55" customFormat="1" ht="176" x14ac:dyDescent="0.35">
      <c r="A230" s="157" t="s">
        <v>592</v>
      </c>
      <c r="B230" s="158" t="s">
        <v>67</v>
      </c>
      <c r="C230" s="136" t="s">
        <v>778</v>
      </c>
      <c r="D230" s="5" t="s">
        <v>773</v>
      </c>
      <c r="E230" s="70"/>
      <c r="F230" s="159">
        <v>10.34</v>
      </c>
      <c r="G230" s="70"/>
      <c r="H230" s="72"/>
      <c r="I230" s="70"/>
      <c r="J230" s="72"/>
      <c r="K230" s="70"/>
      <c r="L230" s="72"/>
      <c r="M230" s="247"/>
      <c r="N230" s="42"/>
    </row>
    <row r="231" spans="1:15" s="55" customFormat="1" x14ac:dyDescent="0.35">
      <c r="A231" s="68"/>
      <c r="B231" s="5"/>
      <c r="C231" s="69" t="s">
        <v>48</v>
      </c>
      <c r="D231" s="70" t="s">
        <v>15</v>
      </c>
      <c r="E231" s="52">
        <v>10.6</v>
      </c>
      <c r="F231" s="52">
        <v>109.604</v>
      </c>
      <c r="G231" s="51"/>
      <c r="H231" s="52"/>
      <c r="I231" s="56">
        <v>6</v>
      </c>
      <c r="J231" s="52">
        <v>657.62400000000002</v>
      </c>
      <c r="K231" s="51"/>
      <c r="L231" s="52"/>
      <c r="M231" s="183">
        <f>H231+J231+L231</f>
        <v>657.62400000000002</v>
      </c>
      <c r="N231" s="42"/>
      <c r="O231" s="153"/>
    </row>
    <row r="232" spans="1:15" s="55" customFormat="1" x14ac:dyDescent="0.35">
      <c r="A232" s="68"/>
      <c r="B232" s="5"/>
      <c r="C232" s="69" t="s">
        <v>17</v>
      </c>
      <c r="D232" s="70" t="s">
        <v>18</v>
      </c>
      <c r="E232" s="52">
        <v>7.1400000000000006</v>
      </c>
      <c r="F232" s="52">
        <v>73.827600000000004</v>
      </c>
      <c r="G232" s="51"/>
      <c r="H232" s="52"/>
      <c r="I232" s="51"/>
      <c r="J232" s="52"/>
      <c r="K232" s="56">
        <v>4</v>
      </c>
      <c r="L232" s="52">
        <v>295.31040000000002</v>
      </c>
      <c r="M232" s="183">
        <f>H232+J232+L232</f>
        <v>295.31040000000002</v>
      </c>
      <c r="N232" s="42"/>
    </row>
    <row r="233" spans="1:15" s="55" customFormat="1" x14ac:dyDescent="0.35">
      <c r="A233" s="68"/>
      <c r="B233" s="5"/>
      <c r="C233" s="5" t="s">
        <v>25</v>
      </c>
      <c r="D233" s="70"/>
      <c r="E233" s="52"/>
      <c r="F233" s="52"/>
      <c r="G233" s="51"/>
      <c r="H233" s="52"/>
      <c r="I233" s="51"/>
      <c r="J233" s="52"/>
      <c r="K233" s="51"/>
      <c r="L233" s="52"/>
      <c r="M233" s="183"/>
      <c r="N233" s="42"/>
    </row>
    <row r="234" spans="1:15" s="55" customFormat="1" ht="32" x14ac:dyDescent="0.35">
      <c r="A234" s="160" t="s">
        <v>593</v>
      </c>
      <c r="B234" s="15"/>
      <c r="C234" s="161" t="s">
        <v>370</v>
      </c>
      <c r="D234" s="70" t="s">
        <v>28</v>
      </c>
      <c r="E234" s="52"/>
      <c r="F234" s="56">
        <v>11</v>
      </c>
      <c r="G234" s="52">
        <v>136.22999999999999</v>
      </c>
      <c r="H234" s="52">
        <v>1498.53</v>
      </c>
      <c r="I234" s="51"/>
      <c r="J234" s="52"/>
      <c r="K234" s="51"/>
      <c r="L234" s="52"/>
      <c r="M234" s="183">
        <f t="shared" ref="M234" si="29">H234+J234+L234</f>
        <v>1498.53</v>
      </c>
    </row>
    <row r="235" spans="1:15" s="55" customFormat="1" ht="48" x14ac:dyDescent="0.35">
      <c r="A235" s="160" t="s">
        <v>594</v>
      </c>
      <c r="B235" s="16"/>
      <c r="C235" s="69" t="s">
        <v>384</v>
      </c>
      <c r="D235" s="70" t="s">
        <v>28</v>
      </c>
      <c r="E235" s="52"/>
      <c r="F235" s="56">
        <v>11</v>
      </c>
      <c r="G235" s="52">
        <v>223.16</v>
      </c>
      <c r="H235" s="56">
        <v>2454.7599999999998</v>
      </c>
      <c r="I235" s="56"/>
      <c r="J235" s="56"/>
      <c r="K235" s="56"/>
      <c r="L235" s="56"/>
      <c r="M235" s="183">
        <f>H235+J235+L235</f>
        <v>2454.7599999999998</v>
      </c>
      <c r="N235" s="42"/>
    </row>
    <row r="236" spans="1:15" s="55" customFormat="1" ht="32" x14ac:dyDescent="0.35">
      <c r="A236" s="160" t="s">
        <v>595</v>
      </c>
      <c r="B236" s="15"/>
      <c r="C236" s="162" t="s">
        <v>385</v>
      </c>
      <c r="D236" s="70" t="s">
        <v>28</v>
      </c>
      <c r="E236" s="52"/>
      <c r="F236" s="56">
        <v>11</v>
      </c>
      <c r="G236" s="52">
        <v>94.22</v>
      </c>
      <c r="H236" s="52">
        <v>1036.42</v>
      </c>
      <c r="I236" s="51"/>
      <c r="J236" s="52"/>
      <c r="K236" s="51"/>
      <c r="L236" s="52"/>
      <c r="M236" s="183">
        <f t="shared" ref="M236:M240" si="30">H236+J236+L236</f>
        <v>1036.42</v>
      </c>
    </row>
    <row r="237" spans="1:15" s="55" customFormat="1" x14ac:dyDescent="0.35">
      <c r="A237" s="160" t="s">
        <v>596</v>
      </c>
      <c r="B237" s="7"/>
      <c r="C237" s="50" t="s">
        <v>371</v>
      </c>
      <c r="D237" s="51" t="s">
        <v>28</v>
      </c>
      <c r="E237" s="51"/>
      <c r="F237" s="56">
        <v>11</v>
      </c>
      <c r="G237" s="56">
        <v>238.96338983050845</v>
      </c>
      <c r="H237" s="52">
        <v>2628.5972881355929</v>
      </c>
      <c r="I237" s="51"/>
      <c r="J237" s="52"/>
      <c r="K237" s="51"/>
      <c r="L237" s="52"/>
      <c r="M237" s="183">
        <f t="shared" si="30"/>
        <v>2628.5972881355929</v>
      </c>
    </row>
    <row r="238" spans="1:15" s="55" customFormat="1" ht="32" x14ac:dyDescent="0.35">
      <c r="A238" s="160" t="s">
        <v>597</v>
      </c>
      <c r="B238" s="17" t="s">
        <v>372</v>
      </c>
      <c r="C238" s="69" t="s">
        <v>373</v>
      </c>
      <c r="D238" s="70" t="s">
        <v>23</v>
      </c>
      <c r="E238" s="51">
        <v>0.1</v>
      </c>
      <c r="F238" s="52">
        <v>1.034</v>
      </c>
      <c r="G238" s="163">
        <v>94</v>
      </c>
      <c r="H238" s="52">
        <v>97.195999999999998</v>
      </c>
      <c r="I238" s="51"/>
      <c r="J238" s="52"/>
      <c r="K238" s="51"/>
      <c r="L238" s="52"/>
      <c r="M238" s="183">
        <f t="shared" si="30"/>
        <v>97.195999999999998</v>
      </c>
    </row>
    <row r="239" spans="1:15" s="55" customFormat="1" ht="32" x14ac:dyDescent="0.35">
      <c r="A239" s="160" t="s">
        <v>598</v>
      </c>
      <c r="B239" s="17" t="s">
        <v>374</v>
      </c>
      <c r="C239" s="69" t="s">
        <v>375</v>
      </c>
      <c r="D239" s="70" t="s">
        <v>69</v>
      </c>
      <c r="E239" s="56">
        <v>10</v>
      </c>
      <c r="F239" s="52">
        <v>10.34</v>
      </c>
      <c r="G239" s="163">
        <v>3.67</v>
      </c>
      <c r="H239" s="52">
        <v>37.947800000000001</v>
      </c>
      <c r="I239" s="51"/>
      <c r="J239" s="52"/>
      <c r="K239" s="51"/>
      <c r="L239" s="52"/>
      <c r="M239" s="183">
        <f t="shared" si="30"/>
        <v>37.947800000000001</v>
      </c>
    </row>
    <row r="240" spans="1:15" s="55" customFormat="1" x14ac:dyDescent="0.35">
      <c r="A240" s="160"/>
      <c r="B240" s="97"/>
      <c r="C240" s="50" t="s">
        <v>26</v>
      </c>
      <c r="D240" s="70" t="s">
        <v>18</v>
      </c>
      <c r="E240" s="51">
        <v>7.01</v>
      </c>
      <c r="F240" s="52">
        <v>72.483400000000003</v>
      </c>
      <c r="G240" s="56">
        <v>4</v>
      </c>
      <c r="H240" s="52">
        <v>289.93360000000001</v>
      </c>
      <c r="I240" s="51"/>
      <c r="J240" s="52"/>
      <c r="K240" s="51"/>
      <c r="L240" s="52"/>
      <c r="M240" s="183">
        <f t="shared" si="30"/>
        <v>289.93360000000001</v>
      </c>
    </row>
    <row r="241" spans="1:15" s="55" customFormat="1" ht="176" x14ac:dyDescent="0.35">
      <c r="A241" s="157" t="s">
        <v>599</v>
      </c>
      <c r="B241" s="158" t="s">
        <v>67</v>
      </c>
      <c r="C241" s="136" t="s">
        <v>779</v>
      </c>
      <c r="D241" s="5" t="s">
        <v>773</v>
      </c>
      <c r="E241" s="70"/>
      <c r="F241" s="159">
        <v>7.4700000000000006</v>
      </c>
      <c r="G241" s="70"/>
      <c r="H241" s="72"/>
      <c r="I241" s="70"/>
      <c r="J241" s="72"/>
      <c r="K241" s="70"/>
      <c r="L241" s="72"/>
      <c r="M241" s="247"/>
      <c r="N241" s="42"/>
    </row>
    <row r="242" spans="1:15" s="55" customFormat="1" x14ac:dyDescent="0.35">
      <c r="A242" s="68"/>
      <c r="B242" s="5"/>
      <c r="C242" s="69" t="s">
        <v>48</v>
      </c>
      <c r="D242" s="70" t="s">
        <v>15</v>
      </c>
      <c r="E242" s="52">
        <v>10.6</v>
      </c>
      <c r="F242" s="52">
        <v>79.182000000000002</v>
      </c>
      <c r="G242" s="51"/>
      <c r="H242" s="52"/>
      <c r="I242" s="56">
        <v>6</v>
      </c>
      <c r="J242" s="52">
        <v>475.09199999999998</v>
      </c>
      <c r="K242" s="51"/>
      <c r="L242" s="52"/>
      <c r="M242" s="183">
        <f>H242+J242+L242</f>
        <v>475.09199999999998</v>
      </c>
      <c r="N242" s="42"/>
      <c r="O242" s="153"/>
    </row>
    <row r="243" spans="1:15" s="55" customFormat="1" x14ac:dyDescent="0.35">
      <c r="A243" s="68"/>
      <c r="B243" s="5"/>
      <c r="C243" s="69" t="s">
        <v>17</v>
      </c>
      <c r="D243" s="70" t="s">
        <v>18</v>
      </c>
      <c r="E243" s="52">
        <v>7.1400000000000006</v>
      </c>
      <c r="F243" s="52">
        <v>53.335800000000006</v>
      </c>
      <c r="G243" s="51"/>
      <c r="H243" s="52"/>
      <c r="I243" s="51"/>
      <c r="J243" s="52"/>
      <c r="K243" s="56">
        <v>4</v>
      </c>
      <c r="L243" s="52">
        <v>213.34320000000002</v>
      </c>
      <c r="M243" s="183">
        <f>H243+J243+L243</f>
        <v>213.34320000000002</v>
      </c>
      <c r="N243" s="42"/>
    </row>
    <row r="244" spans="1:15" s="55" customFormat="1" x14ac:dyDescent="0.35">
      <c r="A244" s="68"/>
      <c r="B244" s="5"/>
      <c r="C244" s="5" t="s">
        <v>25</v>
      </c>
      <c r="D244" s="70"/>
      <c r="E244" s="52"/>
      <c r="F244" s="52"/>
      <c r="G244" s="51"/>
      <c r="H244" s="52"/>
      <c r="I244" s="51"/>
      <c r="J244" s="52"/>
      <c r="K244" s="51"/>
      <c r="L244" s="52"/>
      <c r="M244" s="183"/>
      <c r="N244" s="42"/>
    </row>
    <row r="245" spans="1:15" s="55" customFormat="1" ht="32" x14ac:dyDescent="0.35">
      <c r="A245" s="160" t="s">
        <v>600</v>
      </c>
      <c r="B245" s="15"/>
      <c r="C245" s="161" t="s">
        <v>387</v>
      </c>
      <c r="D245" s="70" t="s">
        <v>28</v>
      </c>
      <c r="E245" s="52"/>
      <c r="F245" s="56">
        <v>3</v>
      </c>
      <c r="G245" s="52">
        <v>224.79</v>
      </c>
      <c r="H245" s="52">
        <v>674.37</v>
      </c>
      <c r="I245" s="51"/>
      <c r="J245" s="52"/>
      <c r="K245" s="51"/>
      <c r="L245" s="52"/>
      <c r="M245" s="183">
        <f t="shared" ref="M245" si="31">H245+J245+L245</f>
        <v>674.37</v>
      </c>
    </row>
    <row r="246" spans="1:15" s="55" customFormat="1" ht="32" x14ac:dyDescent="0.35">
      <c r="A246" s="160" t="s">
        <v>601</v>
      </c>
      <c r="B246" s="16"/>
      <c r="C246" s="69" t="s">
        <v>388</v>
      </c>
      <c r="D246" s="70" t="s">
        <v>28</v>
      </c>
      <c r="E246" s="52"/>
      <c r="F246" s="56">
        <v>3</v>
      </c>
      <c r="G246" s="52">
        <v>616.5</v>
      </c>
      <c r="H246" s="56">
        <v>1849.5</v>
      </c>
      <c r="I246" s="56"/>
      <c r="J246" s="56"/>
      <c r="K246" s="56"/>
      <c r="L246" s="56"/>
      <c r="M246" s="183">
        <f>H246+J246+L246</f>
        <v>1849.5</v>
      </c>
      <c r="N246" s="42"/>
    </row>
    <row r="247" spans="1:15" s="55" customFormat="1" ht="32" x14ac:dyDescent="0.35">
      <c r="A247" s="160" t="s">
        <v>602</v>
      </c>
      <c r="B247" s="15"/>
      <c r="C247" s="162" t="s">
        <v>389</v>
      </c>
      <c r="D247" s="70" t="s">
        <v>28</v>
      </c>
      <c r="E247" s="52"/>
      <c r="F247" s="56">
        <v>3</v>
      </c>
      <c r="G247" s="52">
        <v>218.76</v>
      </c>
      <c r="H247" s="52">
        <v>656.28</v>
      </c>
      <c r="I247" s="51"/>
      <c r="J247" s="52"/>
      <c r="K247" s="51"/>
      <c r="L247" s="52"/>
      <c r="M247" s="183">
        <f t="shared" ref="M247:M251" si="32">H247+J247+L247</f>
        <v>656.28</v>
      </c>
    </row>
    <row r="248" spans="1:15" s="55" customFormat="1" x14ac:dyDescent="0.35">
      <c r="A248" s="160" t="s">
        <v>603</v>
      </c>
      <c r="B248" s="7"/>
      <c r="C248" s="50" t="s">
        <v>371</v>
      </c>
      <c r="D248" s="51" t="s">
        <v>28</v>
      </c>
      <c r="E248" s="51"/>
      <c r="F248" s="56">
        <v>3</v>
      </c>
      <c r="G248" s="56">
        <v>238.96338983050845</v>
      </c>
      <c r="H248" s="52">
        <v>716.89016949152528</v>
      </c>
      <c r="I248" s="51"/>
      <c r="J248" s="52"/>
      <c r="K248" s="51"/>
      <c r="L248" s="52"/>
      <c r="M248" s="183">
        <f t="shared" si="32"/>
        <v>716.89016949152528</v>
      </c>
    </row>
    <row r="249" spans="1:15" s="55" customFormat="1" ht="32" x14ac:dyDescent="0.35">
      <c r="A249" s="160" t="s">
        <v>604</v>
      </c>
      <c r="B249" s="17" t="s">
        <v>372</v>
      </c>
      <c r="C249" s="69" t="s">
        <v>373</v>
      </c>
      <c r="D249" s="70" t="s">
        <v>23</v>
      </c>
      <c r="E249" s="51">
        <v>0.1</v>
      </c>
      <c r="F249" s="52">
        <v>0.74700000000000011</v>
      </c>
      <c r="G249" s="163">
        <v>94</v>
      </c>
      <c r="H249" s="52">
        <v>70.218000000000004</v>
      </c>
      <c r="I249" s="51"/>
      <c r="J249" s="52"/>
      <c r="K249" s="51"/>
      <c r="L249" s="52"/>
      <c r="M249" s="183">
        <f t="shared" si="32"/>
        <v>70.218000000000004</v>
      </c>
    </row>
    <row r="250" spans="1:15" s="55" customFormat="1" ht="32" x14ac:dyDescent="0.35">
      <c r="A250" s="160" t="s">
        <v>605</v>
      </c>
      <c r="B250" s="17" t="s">
        <v>374</v>
      </c>
      <c r="C250" s="69" t="s">
        <v>375</v>
      </c>
      <c r="D250" s="70" t="s">
        <v>69</v>
      </c>
      <c r="E250" s="56">
        <v>10</v>
      </c>
      <c r="F250" s="52">
        <v>7.4700000000000006</v>
      </c>
      <c r="G250" s="163">
        <v>3.67</v>
      </c>
      <c r="H250" s="52">
        <v>27.414900000000003</v>
      </c>
      <c r="I250" s="51"/>
      <c r="J250" s="52"/>
      <c r="K250" s="51"/>
      <c r="L250" s="52"/>
      <c r="M250" s="183">
        <f t="shared" si="32"/>
        <v>27.414900000000003</v>
      </c>
    </row>
    <row r="251" spans="1:15" s="55" customFormat="1" x14ac:dyDescent="0.35">
      <c r="A251" s="160"/>
      <c r="B251" s="97"/>
      <c r="C251" s="50" t="s">
        <v>26</v>
      </c>
      <c r="D251" s="70" t="s">
        <v>18</v>
      </c>
      <c r="E251" s="51">
        <v>7.01</v>
      </c>
      <c r="F251" s="52">
        <v>52.364700000000006</v>
      </c>
      <c r="G251" s="56">
        <v>4</v>
      </c>
      <c r="H251" s="52">
        <v>209.45880000000002</v>
      </c>
      <c r="I251" s="51"/>
      <c r="J251" s="52"/>
      <c r="K251" s="51"/>
      <c r="L251" s="52"/>
      <c r="M251" s="183">
        <f t="shared" si="32"/>
        <v>209.45880000000002</v>
      </c>
    </row>
    <row r="252" spans="1:15" s="55" customFormat="1" ht="80" x14ac:dyDescent="0.35">
      <c r="A252" s="49" t="s">
        <v>271</v>
      </c>
      <c r="B252" s="19" t="s">
        <v>70</v>
      </c>
      <c r="C252" s="136" t="s">
        <v>376</v>
      </c>
      <c r="D252" s="6" t="s">
        <v>777</v>
      </c>
      <c r="E252" s="51"/>
      <c r="F252" s="152">
        <v>225.6</v>
      </c>
      <c r="G252" s="51"/>
      <c r="H252" s="52"/>
      <c r="I252" s="51"/>
      <c r="J252" s="52"/>
      <c r="K252" s="51"/>
      <c r="L252" s="52"/>
      <c r="M252" s="194"/>
    </row>
    <row r="253" spans="1:15" s="55" customFormat="1" x14ac:dyDescent="0.35">
      <c r="A253" s="49"/>
      <c r="B253" s="7"/>
      <c r="C253" s="50" t="s">
        <v>14</v>
      </c>
      <c r="D253" s="51" t="s">
        <v>15</v>
      </c>
      <c r="E253" s="80">
        <v>0.33600000000000002</v>
      </c>
      <c r="F253" s="52">
        <v>75.801600000000008</v>
      </c>
      <c r="G253" s="51"/>
      <c r="H253" s="52"/>
      <c r="I253" s="56">
        <v>7.8</v>
      </c>
      <c r="J253" s="52">
        <v>591.25247999999999</v>
      </c>
      <c r="K253" s="51"/>
      <c r="L253" s="52"/>
      <c r="M253" s="194">
        <f>H253+J253+L253</f>
        <v>591.25247999999999</v>
      </c>
    </row>
    <row r="254" spans="1:15" s="55" customFormat="1" x14ac:dyDescent="0.35">
      <c r="A254" s="49"/>
      <c r="B254" s="7"/>
      <c r="C254" s="50" t="s">
        <v>24</v>
      </c>
      <c r="D254" s="51" t="s">
        <v>18</v>
      </c>
      <c r="E254" s="80">
        <v>1.4999999999999999E-2</v>
      </c>
      <c r="F254" s="52">
        <v>3.3839999999999999</v>
      </c>
      <c r="G254" s="51"/>
      <c r="H254" s="52"/>
      <c r="I254" s="51"/>
      <c r="J254" s="52"/>
      <c r="K254" s="56">
        <v>4</v>
      </c>
      <c r="L254" s="52">
        <v>13.536</v>
      </c>
      <c r="M254" s="194">
        <f>H254+J254+L254</f>
        <v>13.536</v>
      </c>
    </row>
    <row r="255" spans="1:15" s="55" customFormat="1" x14ac:dyDescent="0.35">
      <c r="A255" s="49"/>
      <c r="B255" s="7"/>
      <c r="C255" s="7" t="s">
        <v>25</v>
      </c>
      <c r="D255" s="51"/>
      <c r="E255" s="51"/>
      <c r="F255" s="52"/>
      <c r="G255" s="51"/>
      <c r="H255" s="52"/>
      <c r="I255" s="51"/>
      <c r="J255" s="52"/>
      <c r="K255" s="51"/>
      <c r="L255" s="52"/>
      <c r="M255" s="194"/>
    </row>
    <row r="256" spans="1:15" s="55" customFormat="1" ht="32" x14ac:dyDescent="0.35">
      <c r="A256" s="49" t="s">
        <v>606</v>
      </c>
      <c r="B256" s="7" t="s">
        <v>378</v>
      </c>
      <c r="C256" s="50" t="s">
        <v>379</v>
      </c>
      <c r="D256" s="51" t="s">
        <v>19</v>
      </c>
      <c r="E256" s="51">
        <v>2.3999999999999998E-3</v>
      </c>
      <c r="F256" s="80">
        <v>0.54143999999999992</v>
      </c>
      <c r="G256" s="56">
        <v>983</v>
      </c>
      <c r="H256" s="52">
        <v>532.23551999999995</v>
      </c>
      <c r="I256" s="51"/>
      <c r="J256" s="52"/>
      <c r="K256" s="51"/>
      <c r="L256" s="52"/>
      <c r="M256" s="194">
        <f>H256+J256+L256</f>
        <v>532.23551999999995</v>
      </c>
    </row>
    <row r="257" spans="1:13" s="55" customFormat="1" ht="32" x14ac:dyDescent="0.35">
      <c r="A257" s="49" t="s">
        <v>607</v>
      </c>
      <c r="B257" s="17" t="s">
        <v>29</v>
      </c>
      <c r="C257" s="77" t="s">
        <v>380</v>
      </c>
      <c r="D257" s="70" t="s">
        <v>27</v>
      </c>
      <c r="E257" s="56"/>
      <c r="F257" s="79">
        <v>82</v>
      </c>
      <c r="G257" s="53">
        <v>15.254237288135593</v>
      </c>
      <c r="H257" s="53">
        <v>1250.8474576271187</v>
      </c>
      <c r="I257" s="57"/>
      <c r="J257" s="53"/>
      <c r="K257" s="57"/>
      <c r="L257" s="53"/>
      <c r="M257" s="194">
        <f>H257+J257+L257</f>
        <v>1250.8474576271187</v>
      </c>
    </row>
    <row r="258" spans="1:13" s="55" customFormat="1" x14ac:dyDescent="0.35">
      <c r="A258" s="49"/>
      <c r="B258" s="7"/>
      <c r="C258" s="50" t="s">
        <v>26</v>
      </c>
      <c r="D258" s="51" t="s">
        <v>18</v>
      </c>
      <c r="E258" s="80">
        <v>2.2799999999999997E-2</v>
      </c>
      <c r="F258" s="52">
        <v>5.1436799999999989</v>
      </c>
      <c r="G258" s="56">
        <v>4</v>
      </c>
      <c r="H258" s="52">
        <v>20.574719999999996</v>
      </c>
      <c r="I258" s="51"/>
      <c r="J258" s="52"/>
      <c r="K258" s="51"/>
      <c r="L258" s="52"/>
      <c r="M258" s="194">
        <f>H258+J258+L258</f>
        <v>20.574719999999996</v>
      </c>
    </row>
    <row r="259" spans="1:13" s="55" customFormat="1" ht="32" x14ac:dyDescent="0.35">
      <c r="A259" s="164" t="s">
        <v>272</v>
      </c>
      <c r="B259" s="19" t="s">
        <v>79</v>
      </c>
      <c r="C259" s="136" t="s">
        <v>390</v>
      </c>
      <c r="D259" s="51" t="s">
        <v>777</v>
      </c>
      <c r="E259" s="51"/>
      <c r="F259" s="165">
        <v>1141.48</v>
      </c>
      <c r="G259" s="51"/>
      <c r="H259" s="52"/>
      <c r="I259" s="51"/>
      <c r="J259" s="52"/>
      <c r="K259" s="51"/>
      <c r="L259" s="52"/>
      <c r="M259" s="183"/>
    </row>
    <row r="260" spans="1:13" s="55" customFormat="1" x14ac:dyDescent="0.35">
      <c r="A260" s="134"/>
      <c r="B260" s="19"/>
      <c r="C260" s="50" t="s">
        <v>14</v>
      </c>
      <c r="D260" s="51" t="s">
        <v>80</v>
      </c>
      <c r="E260" s="52">
        <v>0.27200000000000002</v>
      </c>
      <c r="F260" s="52">
        <v>310.48256000000003</v>
      </c>
      <c r="G260" s="51"/>
      <c r="H260" s="52"/>
      <c r="I260" s="56">
        <v>6</v>
      </c>
      <c r="J260" s="52">
        <v>1862.8953600000002</v>
      </c>
      <c r="K260" s="51"/>
      <c r="L260" s="52"/>
      <c r="M260" s="183">
        <f>H260+J260+L260</f>
        <v>1862.8953600000002</v>
      </c>
    </row>
    <row r="261" spans="1:13" s="55" customFormat="1" x14ac:dyDescent="0.35">
      <c r="A261" s="134"/>
      <c r="B261" s="19"/>
      <c r="C261" s="50" t="s">
        <v>24</v>
      </c>
      <c r="D261" s="51" t="s">
        <v>18</v>
      </c>
      <c r="E261" s="52">
        <v>5.16E-2</v>
      </c>
      <c r="F261" s="52">
        <v>58.900368</v>
      </c>
      <c r="G261" s="51"/>
      <c r="H261" s="52"/>
      <c r="I261" s="51"/>
      <c r="J261" s="52"/>
      <c r="K261" s="56">
        <v>4</v>
      </c>
      <c r="L261" s="52">
        <v>235.601472</v>
      </c>
      <c r="M261" s="183">
        <f>H261+J261+L261</f>
        <v>235.601472</v>
      </c>
    </row>
    <row r="262" spans="1:13" s="55" customFormat="1" x14ac:dyDescent="0.35">
      <c r="A262" s="134"/>
      <c r="B262" s="7"/>
      <c r="C262" s="7" t="s">
        <v>25</v>
      </c>
      <c r="D262" s="51"/>
      <c r="E262" s="51"/>
      <c r="F262" s="52"/>
      <c r="G262" s="51"/>
      <c r="H262" s="52"/>
      <c r="I262" s="51"/>
      <c r="J262" s="52"/>
      <c r="K262" s="51"/>
      <c r="L262" s="52"/>
      <c r="M262" s="183"/>
    </row>
    <row r="263" spans="1:13" s="55" customFormat="1" x14ac:dyDescent="0.35">
      <c r="A263" s="134" t="s">
        <v>608</v>
      </c>
      <c r="B263" s="7" t="s">
        <v>391</v>
      </c>
      <c r="C263" s="139" t="s">
        <v>392</v>
      </c>
      <c r="D263" s="51" t="s">
        <v>23</v>
      </c>
      <c r="E263" s="98">
        <v>4.3E-3</v>
      </c>
      <c r="F263" s="52">
        <v>4.9083639999999997</v>
      </c>
      <c r="G263" s="56">
        <v>560</v>
      </c>
      <c r="H263" s="56">
        <v>2748.6838399999997</v>
      </c>
      <c r="I263" s="56"/>
      <c r="J263" s="56"/>
      <c r="K263" s="56"/>
      <c r="L263" s="56"/>
      <c r="M263" s="183">
        <f>H263+J263+L263</f>
        <v>2748.6838399999997</v>
      </c>
    </row>
    <row r="264" spans="1:13" s="55" customFormat="1" x14ac:dyDescent="0.35">
      <c r="A264" s="134" t="s">
        <v>609</v>
      </c>
      <c r="B264" s="7" t="s">
        <v>393</v>
      </c>
      <c r="C264" s="139" t="s">
        <v>394</v>
      </c>
      <c r="D264" s="51" t="s">
        <v>23</v>
      </c>
      <c r="E264" s="98">
        <v>9.4999999999999998E-3</v>
      </c>
      <c r="F264" s="52">
        <v>10.844060000000001</v>
      </c>
      <c r="G264" s="56">
        <v>461</v>
      </c>
      <c r="H264" s="52">
        <v>4999.1116600000005</v>
      </c>
      <c r="I264" s="52"/>
      <c r="J264" s="52"/>
      <c r="K264" s="51"/>
      <c r="L264" s="52"/>
      <c r="M264" s="183">
        <f>H264+J264+L264</f>
        <v>4999.1116600000005</v>
      </c>
    </row>
    <row r="265" spans="1:13" s="55" customFormat="1" x14ac:dyDescent="0.35">
      <c r="A265" s="134"/>
      <c r="B265" s="7"/>
      <c r="C265" s="139" t="s">
        <v>26</v>
      </c>
      <c r="D265" s="51" t="s">
        <v>18</v>
      </c>
      <c r="E265" s="98">
        <v>4.8999999999999998E-3</v>
      </c>
      <c r="F265" s="52">
        <v>5.5932519999999997</v>
      </c>
      <c r="G265" s="56">
        <v>4</v>
      </c>
      <c r="H265" s="52">
        <v>22.373007999999999</v>
      </c>
      <c r="I265" s="52"/>
      <c r="J265" s="52"/>
      <c r="K265" s="51"/>
      <c r="L265" s="52"/>
      <c r="M265" s="183">
        <f>H265+J265+L265</f>
        <v>22.373007999999999</v>
      </c>
    </row>
    <row r="266" spans="1:13" ht="48" x14ac:dyDescent="0.35">
      <c r="A266" s="151" t="s">
        <v>273</v>
      </c>
      <c r="B266" s="83" t="s">
        <v>395</v>
      </c>
      <c r="C266" s="132" t="s">
        <v>245</v>
      </c>
      <c r="D266" s="84" t="s">
        <v>27</v>
      </c>
      <c r="E266" s="84"/>
      <c r="F266" s="115">
        <v>846</v>
      </c>
      <c r="G266" s="84"/>
      <c r="H266" s="85"/>
      <c r="I266" s="84"/>
      <c r="J266" s="85"/>
      <c r="K266" s="84"/>
      <c r="L266" s="85"/>
      <c r="M266" s="183"/>
    </row>
    <row r="267" spans="1:13" x14ac:dyDescent="0.35">
      <c r="A267" s="82"/>
      <c r="B267" s="83" t="s">
        <v>120</v>
      </c>
      <c r="C267" s="81" t="s">
        <v>14</v>
      </c>
      <c r="D267" s="84" t="s">
        <v>80</v>
      </c>
      <c r="E267" s="85">
        <v>4.4999999999999998E-2</v>
      </c>
      <c r="F267" s="85">
        <v>38.07</v>
      </c>
      <c r="G267" s="84"/>
      <c r="H267" s="85"/>
      <c r="I267" s="88">
        <v>6</v>
      </c>
      <c r="J267" s="85">
        <v>228.42000000000002</v>
      </c>
      <c r="K267" s="84"/>
      <c r="L267" s="85"/>
      <c r="M267" s="183">
        <f>H267+J267+L267</f>
        <v>228.42000000000002</v>
      </c>
    </row>
    <row r="268" spans="1:13" x14ac:dyDescent="0.35">
      <c r="A268" s="82" t="s">
        <v>363</v>
      </c>
      <c r="B268" s="6" t="s">
        <v>29</v>
      </c>
      <c r="C268" s="81" t="s">
        <v>116</v>
      </c>
      <c r="D268" s="84" t="s">
        <v>27</v>
      </c>
      <c r="E268" s="89"/>
      <c r="F268" s="88">
        <v>846</v>
      </c>
      <c r="G268" s="88">
        <v>1</v>
      </c>
      <c r="H268" s="85">
        <v>846</v>
      </c>
      <c r="I268" s="85"/>
      <c r="J268" s="85"/>
      <c r="K268" s="84"/>
      <c r="L268" s="85"/>
      <c r="M268" s="183">
        <f>H268+J268+L268</f>
        <v>846</v>
      </c>
    </row>
    <row r="269" spans="1:13" ht="32" x14ac:dyDescent="0.35">
      <c r="A269" s="82" t="s">
        <v>610</v>
      </c>
      <c r="B269" s="83" t="s">
        <v>177</v>
      </c>
      <c r="C269" s="132" t="s">
        <v>300</v>
      </c>
      <c r="D269" s="84" t="s">
        <v>28</v>
      </c>
      <c r="E269" s="84"/>
      <c r="F269" s="152">
        <v>1</v>
      </c>
      <c r="G269" s="84"/>
      <c r="H269" s="85"/>
      <c r="I269" s="84"/>
      <c r="J269" s="85"/>
      <c r="K269" s="84"/>
      <c r="L269" s="85"/>
      <c r="M269" s="247"/>
    </row>
    <row r="270" spans="1:13" x14ac:dyDescent="0.35">
      <c r="A270" s="82"/>
      <c r="B270" s="6"/>
      <c r="C270" s="81" t="s">
        <v>14</v>
      </c>
      <c r="D270" s="84" t="s">
        <v>15</v>
      </c>
      <c r="E270" s="85">
        <v>5.45</v>
      </c>
      <c r="F270" s="88">
        <v>5.45</v>
      </c>
      <c r="G270" s="88"/>
      <c r="H270" s="88"/>
      <c r="I270" s="88">
        <v>6</v>
      </c>
      <c r="J270" s="88">
        <v>32.700000000000003</v>
      </c>
      <c r="K270" s="88"/>
      <c r="L270" s="88"/>
      <c r="M270" s="194">
        <f>H270+J270+L270</f>
        <v>32.700000000000003</v>
      </c>
    </row>
    <row r="271" spans="1:13" x14ac:dyDescent="0.35">
      <c r="A271" s="82"/>
      <c r="B271" s="6"/>
      <c r="C271" s="81" t="s">
        <v>24</v>
      </c>
      <c r="D271" s="84" t="s">
        <v>18</v>
      </c>
      <c r="E271" s="88">
        <v>4.8</v>
      </c>
      <c r="F271" s="88">
        <v>4.8</v>
      </c>
      <c r="G271" s="88"/>
      <c r="H271" s="88"/>
      <c r="I271" s="88"/>
      <c r="J271" s="88"/>
      <c r="K271" s="88">
        <v>4</v>
      </c>
      <c r="L271" s="88">
        <v>19.2</v>
      </c>
      <c r="M271" s="194">
        <f>H271+J271+L271</f>
        <v>19.2</v>
      </c>
    </row>
    <row r="272" spans="1:13" x14ac:dyDescent="0.35">
      <c r="A272" s="82"/>
      <c r="B272" s="6"/>
      <c r="C272" s="6" t="s">
        <v>25</v>
      </c>
      <c r="D272" s="84"/>
      <c r="E272" s="84"/>
      <c r="F272" s="85"/>
      <c r="G272" s="84"/>
      <c r="H272" s="85"/>
      <c r="I272" s="84"/>
      <c r="J272" s="85"/>
      <c r="K272" s="84"/>
      <c r="L272" s="85"/>
      <c r="M272" s="194"/>
    </row>
    <row r="273" spans="1:13" x14ac:dyDescent="0.35">
      <c r="A273" s="82" t="s">
        <v>366</v>
      </c>
      <c r="B273" s="18" t="s">
        <v>29</v>
      </c>
      <c r="C273" s="81" t="s">
        <v>176</v>
      </c>
      <c r="D273" s="84" t="s">
        <v>28</v>
      </c>
      <c r="E273" s="84"/>
      <c r="F273" s="88">
        <v>1</v>
      </c>
      <c r="G273" s="85">
        <v>1432.2033898305085</v>
      </c>
      <c r="H273" s="85">
        <v>1432.2033898305085</v>
      </c>
      <c r="I273" s="84"/>
      <c r="J273" s="85"/>
      <c r="K273" s="84"/>
      <c r="L273" s="85"/>
      <c r="M273" s="194">
        <f>H273+J273+L273</f>
        <v>1432.2033898305085</v>
      </c>
    </row>
    <row r="274" spans="1:13" x14ac:dyDescent="0.35">
      <c r="A274" s="82"/>
      <c r="B274" s="6"/>
      <c r="C274" s="81" t="s">
        <v>26</v>
      </c>
      <c r="D274" s="84" t="s">
        <v>18</v>
      </c>
      <c r="E274" s="85">
        <v>1.86</v>
      </c>
      <c r="F274" s="85">
        <v>1.86</v>
      </c>
      <c r="G274" s="88">
        <v>4</v>
      </c>
      <c r="H274" s="85">
        <v>7.44</v>
      </c>
      <c r="I274" s="84"/>
      <c r="J274" s="85"/>
      <c r="K274" s="84"/>
      <c r="L274" s="85"/>
      <c r="M274" s="194">
        <f>H274+J274+L274</f>
        <v>7.44</v>
      </c>
    </row>
    <row r="275" spans="1:13" ht="32" x14ac:dyDescent="0.35">
      <c r="A275" s="82" t="s">
        <v>611</v>
      </c>
      <c r="B275" s="83" t="s">
        <v>114</v>
      </c>
      <c r="C275" s="132" t="s">
        <v>301</v>
      </c>
      <c r="D275" s="84" t="s">
        <v>28</v>
      </c>
      <c r="E275" s="84"/>
      <c r="F275" s="152">
        <v>1</v>
      </c>
      <c r="G275" s="84"/>
      <c r="H275" s="85"/>
      <c r="I275" s="84"/>
      <c r="J275" s="85"/>
      <c r="K275" s="84"/>
      <c r="L275" s="85"/>
      <c r="M275" s="194"/>
    </row>
    <row r="276" spans="1:13" x14ac:dyDescent="0.35">
      <c r="A276" s="82"/>
      <c r="B276" s="6"/>
      <c r="C276" s="81" t="s">
        <v>14</v>
      </c>
      <c r="D276" s="84" t="s">
        <v>15</v>
      </c>
      <c r="E276" s="85">
        <v>3.54</v>
      </c>
      <c r="F276" s="88">
        <v>3.54</v>
      </c>
      <c r="G276" s="88"/>
      <c r="H276" s="88"/>
      <c r="I276" s="88">
        <v>6</v>
      </c>
      <c r="J276" s="88">
        <v>21.240000000000002</v>
      </c>
      <c r="K276" s="88"/>
      <c r="L276" s="88"/>
      <c r="M276" s="194">
        <f>H276+J276+L276</f>
        <v>21.240000000000002</v>
      </c>
    </row>
    <row r="277" spans="1:13" x14ac:dyDescent="0.35">
      <c r="A277" s="82"/>
      <c r="B277" s="6"/>
      <c r="C277" s="81" t="s">
        <v>24</v>
      </c>
      <c r="D277" s="84" t="s">
        <v>18</v>
      </c>
      <c r="E277" s="88">
        <v>1.53</v>
      </c>
      <c r="F277" s="88">
        <v>1.53</v>
      </c>
      <c r="G277" s="88"/>
      <c r="H277" s="88"/>
      <c r="I277" s="88"/>
      <c r="J277" s="88"/>
      <c r="K277" s="88">
        <v>4</v>
      </c>
      <c r="L277" s="88">
        <v>6.12</v>
      </c>
      <c r="M277" s="194">
        <f>H277+J277+L277</f>
        <v>6.12</v>
      </c>
    </row>
    <row r="278" spans="1:13" x14ac:dyDescent="0.35">
      <c r="A278" s="82"/>
      <c r="B278" s="6"/>
      <c r="C278" s="6" t="s">
        <v>25</v>
      </c>
      <c r="D278" s="84"/>
      <c r="E278" s="84"/>
      <c r="F278" s="85"/>
      <c r="G278" s="84"/>
      <c r="H278" s="85"/>
      <c r="I278" s="84"/>
      <c r="J278" s="85"/>
      <c r="K278" s="84"/>
      <c r="L278" s="85"/>
      <c r="M278" s="194"/>
    </row>
    <row r="279" spans="1:13" x14ac:dyDescent="0.35">
      <c r="A279" s="82" t="s">
        <v>368</v>
      </c>
      <c r="B279" s="18" t="s">
        <v>29</v>
      </c>
      <c r="C279" s="81" t="s">
        <v>137</v>
      </c>
      <c r="D279" s="84" t="s">
        <v>28</v>
      </c>
      <c r="E279" s="84"/>
      <c r="F279" s="88">
        <v>1</v>
      </c>
      <c r="G279" s="85">
        <v>669.49152542372883</v>
      </c>
      <c r="H279" s="85">
        <v>669.49152542372883</v>
      </c>
      <c r="I279" s="84"/>
      <c r="J279" s="85"/>
      <c r="K279" s="84"/>
      <c r="L279" s="85"/>
      <c r="M279" s="194">
        <f>H279+J279+L279</f>
        <v>669.49152542372883</v>
      </c>
    </row>
    <row r="280" spans="1:13" x14ac:dyDescent="0.35">
      <c r="A280" s="82"/>
      <c r="B280" s="6"/>
      <c r="C280" s="81" t="s">
        <v>26</v>
      </c>
      <c r="D280" s="84" t="s">
        <v>18</v>
      </c>
      <c r="E280" s="85">
        <v>1.36</v>
      </c>
      <c r="F280" s="85">
        <v>1.36</v>
      </c>
      <c r="G280" s="88">
        <v>4</v>
      </c>
      <c r="H280" s="85">
        <v>5.44</v>
      </c>
      <c r="I280" s="84"/>
      <c r="J280" s="85"/>
      <c r="K280" s="84"/>
      <c r="L280" s="85"/>
      <c r="M280" s="194">
        <f>H280+J280+L280</f>
        <v>5.44</v>
      </c>
    </row>
    <row r="281" spans="1:13" ht="32" x14ac:dyDescent="0.35">
      <c r="A281" s="82" t="s">
        <v>612</v>
      </c>
      <c r="B281" s="83" t="s">
        <v>76</v>
      </c>
      <c r="C281" s="132" t="s">
        <v>138</v>
      </c>
      <c r="D281" s="84" t="s">
        <v>28</v>
      </c>
      <c r="E281" s="84"/>
      <c r="F281" s="152">
        <v>2</v>
      </c>
      <c r="G281" s="84"/>
      <c r="H281" s="85"/>
      <c r="I281" s="84"/>
      <c r="J281" s="85"/>
      <c r="K281" s="84"/>
      <c r="L281" s="85"/>
      <c r="M281" s="194"/>
    </row>
    <row r="282" spans="1:13" x14ac:dyDescent="0.35">
      <c r="A282" s="82"/>
      <c r="B282" s="6"/>
      <c r="C282" s="81" t="s">
        <v>14</v>
      </c>
      <c r="D282" s="84" t="s">
        <v>15</v>
      </c>
      <c r="E282" s="85">
        <v>2.78</v>
      </c>
      <c r="F282" s="88">
        <v>5.56</v>
      </c>
      <c r="G282" s="88"/>
      <c r="H282" s="88"/>
      <c r="I282" s="88">
        <v>6</v>
      </c>
      <c r="J282" s="88">
        <v>33.36</v>
      </c>
      <c r="K282" s="88"/>
      <c r="L282" s="88"/>
      <c r="M282" s="194">
        <f>H282+J282+L282</f>
        <v>33.36</v>
      </c>
    </row>
    <row r="283" spans="1:13" x14ac:dyDescent="0.35">
      <c r="A283" s="82"/>
      <c r="B283" s="6"/>
      <c r="C283" s="81" t="s">
        <v>24</v>
      </c>
      <c r="D283" s="84" t="s">
        <v>18</v>
      </c>
      <c r="E283" s="88">
        <v>0.12</v>
      </c>
      <c r="F283" s="88">
        <v>0.24</v>
      </c>
      <c r="G283" s="88"/>
      <c r="H283" s="88"/>
      <c r="I283" s="88"/>
      <c r="J283" s="88"/>
      <c r="K283" s="88">
        <v>4</v>
      </c>
      <c r="L283" s="88">
        <v>0.96</v>
      </c>
      <c r="M283" s="194">
        <f>H283+J283+L283</f>
        <v>0.96</v>
      </c>
    </row>
    <row r="284" spans="1:13" x14ac:dyDescent="0.35">
      <c r="A284" s="82"/>
      <c r="B284" s="6"/>
      <c r="C284" s="6" t="s">
        <v>25</v>
      </c>
      <c r="D284" s="84"/>
      <c r="E284" s="84"/>
      <c r="F284" s="85"/>
      <c r="G284" s="84"/>
      <c r="H284" s="85"/>
      <c r="I284" s="84"/>
      <c r="J284" s="85"/>
      <c r="K284" s="84"/>
      <c r="L284" s="85"/>
      <c r="M284" s="194"/>
    </row>
    <row r="285" spans="1:13" x14ac:dyDescent="0.35">
      <c r="A285" s="82" t="s">
        <v>613</v>
      </c>
      <c r="B285" s="18" t="s">
        <v>29</v>
      </c>
      <c r="C285" s="81" t="s">
        <v>139</v>
      </c>
      <c r="D285" s="84" t="s">
        <v>28</v>
      </c>
      <c r="E285" s="84"/>
      <c r="F285" s="88">
        <v>2</v>
      </c>
      <c r="G285" s="85">
        <v>415.25423728813564</v>
      </c>
      <c r="H285" s="85">
        <v>830.50847457627128</v>
      </c>
      <c r="I285" s="84"/>
      <c r="J285" s="85"/>
      <c r="K285" s="84"/>
      <c r="L285" s="85"/>
      <c r="M285" s="194">
        <f>H285+J285+L285</f>
        <v>830.50847457627128</v>
      </c>
    </row>
    <row r="286" spans="1:13" x14ac:dyDescent="0.35">
      <c r="A286" s="82"/>
      <c r="B286" s="6"/>
      <c r="C286" s="81" t="s">
        <v>26</v>
      </c>
      <c r="D286" s="84" t="s">
        <v>18</v>
      </c>
      <c r="E286" s="85">
        <v>1.25</v>
      </c>
      <c r="F286" s="85">
        <v>2.5</v>
      </c>
      <c r="G286" s="88">
        <v>4</v>
      </c>
      <c r="H286" s="85">
        <v>10</v>
      </c>
      <c r="I286" s="84"/>
      <c r="J286" s="85"/>
      <c r="K286" s="84"/>
      <c r="L286" s="85"/>
      <c r="M286" s="194">
        <f>H286+J286+L286</f>
        <v>10</v>
      </c>
    </row>
    <row r="287" spans="1:13" ht="32" x14ac:dyDescent="0.35">
      <c r="A287" s="82" t="s">
        <v>614</v>
      </c>
      <c r="B287" s="83" t="s">
        <v>109</v>
      </c>
      <c r="C287" s="132" t="s">
        <v>140</v>
      </c>
      <c r="D287" s="84" t="s">
        <v>28</v>
      </c>
      <c r="E287" s="84"/>
      <c r="F287" s="152">
        <v>9</v>
      </c>
      <c r="G287" s="84"/>
      <c r="H287" s="85"/>
      <c r="I287" s="84"/>
      <c r="J287" s="85"/>
      <c r="K287" s="84"/>
      <c r="L287" s="85"/>
      <c r="M287" s="247"/>
    </row>
    <row r="288" spans="1:13" x14ac:dyDescent="0.35">
      <c r="A288" s="82"/>
      <c r="B288" s="6"/>
      <c r="C288" s="81" t="s">
        <v>14</v>
      </c>
      <c r="D288" s="84" t="s">
        <v>15</v>
      </c>
      <c r="E288" s="85">
        <v>1.7</v>
      </c>
      <c r="F288" s="88">
        <v>15.299999999999999</v>
      </c>
      <c r="G288" s="88"/>
      <c r="H288" s="88"/>
      <c r="I288" s="88">
        <v>6</v>
      </c>
      <c r="J288" s="88">
        <v>91.8</v>
      </c>
      <c r="K288" s="88"/>
      <c r="L288" s="88"/>
      <c r="M288" s="247">
        <f>H288+J288+L288</f>
        <v>91.8</v>
      </c>
    </row>
    <row r="289" spans="1:13" x14ac:dyDescent="0.35">
      <c r="A289" s="82"/>
      <c r="B289" s="6"/>
      <c r="C289" s="81" t="s">
        <v>24</v>
      </c>
      <c r="D289" s="84" t="s">
        <v>18</v>
      </c>
      <c r="E289" s="88">
        <v>0.06</v>
      </c>
      <c r="F289" s="88">
        <v>0.54</v>
      </c>
      <c r="G289" s="88"/>
      <c r="H289" s="88"/>
      <c r="I289" s="88"/>
      <c r="J289" s="88"/>
      <c r="K289" s="88">
        <v>4</v>
      </c>
      <c r="L289" s="88">
        <v>2.16</v>
      </c>
      <c r="M289" s="247">
        <f>H289+J289+L289</f>
        <v>2.16</v>
      </c>
    </row>
    <row r="290" spans="1:13" x14ac:dyDescent="0.35">
      <c r="A290" s="82"/>
      <c r="B290" s="6"/>
      <c r="C290" s="6" t="s">
        <v>25</v>
      </c>
      <c r="D290" s="84"/>
      <c r="E290" s="84"/>
      <c r="F290" s="85"/>
      <c r="G290" s="84"/>
      <c r="H290" s="85"/>
      <c r="I290" s="84"/>
      <c r="J290" s="85"/>
      <c r="K290" s="84"/>
      <c r="L290" s="85"/>
      <c r="M290" s="247"/>
    </row>
    <row r="291" spans="1:13" x14ac:dyDescent="0.35">
      <c r="A291" s="82" t="s">
        <v>615</v>
      </c>
      <c r="B291" s="18" t="s">
        <v>29</v>
      </c>
      <c r="C291" s="81" t="s">
        <v>141</v>
      </c>
      <c r="D291" s="84" t="s">
        <v>28</v>
      </c>
      <c r="E291" s="84"/>
      <c r="F291" s="88">
        <v>9</v>
      </c>
      <c r="G291" s="85">
        <v>279.66101694915255</v>
      </c>
      <c r="H291" s="85">
        <v>2516.9491525423728</v>
      </c>
      <c r="I291" s="84"/>
      <c r="J291" s="85"/>
      <c r="K291" s="84"/>
      <c r="L291" s="85"/>
      <c r="M291" s="247">
        <f>H291+J291+L291</f>
        <v>2516.9491525423728</v>
      </c>
    </row>
    <row r="292" spans="1:13" x14ac:dyDescent="0.35">
      <c r="A292" s="82"/>
      <c r="B292" s="6"/>
      <c r="C292" s="81" t="s">
        <v>26</v>
      </c>
      <c r="D292" s="84" t="s">
        <v>18</v>
      </c>
      <c r="E292" s="85">
        <v>0.88</v>
      </c>
      <c r="F292" s="85">
        <v>7.92</v>
      </c>
      <c r="G292" s="88">
        <v>4</v>
      </c>
      <c r="H292" s="85">
        <v>31.68</v>
      </c>
      <c r="I292" s="84"/>
      <c r="J292" s="85"/>
      <c r="K292" s="84"/>
      <c r="L292" s="85"/>
      <c r="M292" s="247">
        <f>H292+J292+L292</f>
        <v>31.68</v>
      </c>
    </row>
    <row r="293" spans="1:13" ht="32" x14ac:dyDescent="0.35">
      <c r="A293" s="82" t="s">
        <v>616</v>
      </c>
      <c r="B293" s="83" t="s">
        <v>77</v>
      </c>
      <c r="C293" s="132" t="s">
        <v>178</v>
      </c>
      <c r="D293" s="84" t="s">
        <v>28</v>
      </c>
      <c r="E293" s="84"/>
      <c r="F293" s="152">
        <v>2</v>
      </c>
      <c r="G293" s="84"/>
      <c r="H293" s="85"/>
      <c r="I293" s="84"/>
      <c r="J293" s="85"/>
      <c r="K293" s="84"/>
      <c r="L293" s="85"/>
      <c r="M293" s="247"/>
    </row>
    <row r="294" spans="1:13" x14ac:dyDescent="0.35">
      <c r="A294" s="82"/>
      <c r="B294" s="6"/>
      <c r="C294" s="81" t="s">
        <v>14</v>
      </c>
      <c r="D294" s="84" t="s">
        <v>15</v>
      </c>
      <c r="E294" s="85">
        <v>1.01</v>
      </c>
      <c r="F294" s="88">
        <v>2.02</v>
      </c>
      <c r="G294" s="88"/>
      <c r="H294" s="88"/>
      <c r="I294" s="88">
        <v>6</v>
      </c>
      <c r="J294" s="88">
        <v>12.120000000000001</v>
      </c>
      <c r="K294" s="88"/>
      <c r="L294" s="88"/>
      <c r="M294" s="247">
        <f t="shared" ref="M294:M295" si="33">H294+J294+L294</f>
        <v>12.120000000000001</v>
      </c>
    </row>
    <row r="295" spans="1:13" x14ac:dyDescent="0.35">
      <c r="A295" s="82"/>
      <c r="B295" s="6"/>
      <c r="C295" s="81" t="s">
        <v>24</v>
      </c>
      <c r="D295" s="84" t="s">
        <v>18</v>
      </c>
      <c r="E295" s="85">
        <v>0.02</v>
      </c>
      <c r="F295" s="85">
        <v>0.04</v>
      </c>
      <c r="G295" s="88"/>
      <c r="H295" s="88"/>
      <c r="I295" s="88"/>
      <c r="J295" s="88"/>
      <c r="K295" s="88">
        <v>4</v>
      </c>
      <c r="L295" s="88">
        <v>0.16</v>
      </c>
      <c r="M295" s="247">
        <f t="shared" si="33"/>
        <v>0.16</v>
      </c>
    </row>
    <row r="296" spans="1:13" x14ac:dyDescent="0.35">
      <c r="A296" s="82"/>
      <c r="B296" s="6"/>
      <c r="C296" s="6" t="s">
        <v>25</v>
      </c>
      <c r="D296" s="84"/>
      <c r="E296" s="84"/>
      <c r="F296" s="85"/>
      <c r="G296" s="84"/>
      <c r="H296" s="85"/>
      <c r="I296" s="84"/>
      <c r="J296" s="85"/>
      <c r="K296" s="84"/>
      <c r="L296" s="85"/>
      <c r="M296" s="247"/>
    </row>
    <row r="297" spans="1:13" x14ac:dyDescent="0.35">
      <c r="A297" s="82" t="s">
        <v>617</v>
      </c>
      <c r="B297" s="18" t="s">
        <v>29</v>
      </c>
      <c r="C297" s="81" t="s">
        <v>179</v>
      </c>
      <c r="D297" s="84" t="s">
        <v>28</v>
      </c>
      <c r="E297" s="84"/>
      <c r="F297" s="88">
        <v>2</v>
      </c>
      <c r="G297" s="85">
        <v>127.11864406779662</v>
      </c>
      <c r="H297" s="85">
        <v>254.23728813559325</v>
      </c>
      <c r="I297" s="84"/>
      <c r="J297" s="85"/>
      <c r="K297" s="84"/>
      <c r="L297" s="85"/>
      <c r="M297" s="247">
        <f t="shared" ref="M297:M298" si="34">H297+J297+L297</f>
        <v>254.23728813559325</v>
      </c>
    </row>
    <row r="298" spans="1:13" x14ac:dyDescent="0.35">
      <c r="A298" s="82"/>
      <c r="B298" s="6"/>
      <c r="C298" s="81" t="s">
        <v>26</v>
      </c>
      <c r="D298" s="84" t="s">
        <v>18</v>
      </c>
      <c r="E298" s="85">
        <v>0.49</v>
      </c>
      <c r="F298" s="85">
        <v>0.98</v>
      </c>
      <c r="G298" s="88">
        <v>4</v>
      </c>
      <c r="H298" s="85">
        <v>3.92</v>
      </c>
      <c r="I298" s="84"/>
      <c r="J298" s="85"/>
      <c r="K298" s="84"/>
      <c r="L298" s="85"/>
      <c r="M298" s="247">
        <f t="shared" si="34"/>
        <v>3.92</v>
      </c>
    </row>
    <row r="299" spans="1:13" ht="48" x14ac:dyDescent="0.35">
      <c r="A299" s="113">
        <v>61</v>
      </c>
      <c r="B299" s="83" t="s">
        <v>92</v>
      </c>
      <c r="C299" s="132" t="s">
        <v>535</v>
      </c>
      <c r="D299" s="84" t="s">
        <v>19</v>
      </c>
      <c r="E299" s="84"/>
      <c r="F299" s="166">
        <v>7.8E-2</v>
      </c>
      <c r="G299" s="84"/>
      <c r="H299" s="85"/>
      <c r="I299" s="84"/>
      <c r="J299" s="85"/>
      <c r="K299" s="84"/>
      <c r="L299" s="85"/>
      <c r="M299" s="247"/>
    </row>
    <row r="300" spans="1:13" x14ac:dyDescent="0.35">
      <c r="A300" s="113"/>
      <c r="B300" s="6"/>
      <c r="C300" s="81" t="s">
        <v>14</v>
      </c>
      <c r="D300" s="84" t="s">
        <v>15</v>
      </c>
      <c r="E300" s="85">
        <v>134</v>
      </c>
      <c r="F300" s="85">
        <v>10.452</v>
      </c>
      <c r="G300" s="84"/>
      <c r="H300" s="85"/>
      <c r="I300" s="88">
        <v>6</v>
      </c>
      <c r="J300" s="85">
        <v>62.712000000000003</v>
      </c>
      <c r="K300" s="84"/>
      <c r="L300" s="85"/>
      <c r="M300" s="194">
        <f>H300+J300+L300</f>
        <v>62.712000000000003</v>
      </c>
    </row>
    <row r="301" spans="1:13" x14ac:dyDescent="0.35">
      <c r="A301" s="113"/>
      <c r="B301" s="6"/>
      <c r="C301" s="81" t="s">
        <v>24</v>
      </c>
      <c r="D301" s="84" t="s">
        <v>18</v>
      </c>
      <c r="E301" s="85">
        <v>129</v>
      </c>
      <c r="F301" s="85">
        <v>10.061999999999999</v>
      </c>
      <c r="G301" s="84"/>
      <c r="H301" s="85"/>
      <c r="I301" s="84"/>
      <c r="J301" s="85"/>
      <c r="K301" s="88">
        <v>4</v>
      </c>
      <c r="L301" s="85">
        <v>40.247999999999998</v>
      </c>
      <c r="M301" s="194">
        <f>H301+J301+L301</f>
        <v>40.247999999999998</v>
      </c>
    </row>
    <row r="302" spans="1:13" x14ac:dyDescent="0.35">
      <c r="A302" s="113"/>
      <c r="B302" s="6"/>
      <c r="C302" s="6" t="s">
        <v>25</v>
      </c>
      <c r="D302" s="84"/>
      <c r="E302" s="84"/>
      <c r="F302" s="85"/>
      <c r="G302" s="84"/>
      <c r="H302" s="85"/>
      <c r="I302" s="84"/>
      <c r="J302" s="85"/>
      <c r="K302" s="84"/>
      <c r="L302" s="85"/>
      <c r="M302" s="194"/>
    </row>
    <row r="303" spans="1:13" ht="32" x14ac:dyDescent="0.35">
      <c r="A303" s="113" t="s">
        <v>618</v>
      </c>
      <c r="B303" s="18" t="s">
        <v>29</v>
      </c>
      <c r="C303" s="81" t="s">
        <v>180</v>
      </c>
      <c r="D303" s="84" t="s">
        <v>28</v>
      </c>
      <c r="E303" s="84"/>
      <c r="F303" s="88">
        <v>1</v>
      </c>
      <c r="G303" s="88">
        <v>805.08474576271192</v>
      </c>
      <c r="H303" s="88">
        <v>805.08474576271192</v>
      </c>
      <c r="I303" s="88"/>
      <c r="J303" s="88"/>
      <c r="K303" s="88"/>
      <c r="L303" s="88"/>
      <c r="M303" s="194">
        <f>H303+J303+L303</f>
        <v>805.08474576271192</v>
      </c>
    </row>
    <row r="304" spans="1:13" x14ac:dyDescent="0.35">
      <c r="A304" s="113"/>
      <c r="B304" s="6"/>
      <c r="C304" s="81" t="s">
        <v>26</v>
      </c>
      <c r="D304" s="84" t="s">
        <v>18</v>
      </c>
      <c r="E304" s="85">
        <v>45.2</v>
      </c>
      <c r="F304" s="85">
        <v>3.5256000000000003</v>
      </c>
      <c r="G304" s="88">
        <v>4</v>
      </c>
      <c r="H304" s="85">
        <v>14.102400000000001</v>
      </c>
      <c r="I304" s="84"/>
      <c r="J304" s="85"/>
      <c r="K304" s="84"/>
      <c r="L304" s="85"/>
      <c r="M304" s="194">
        <f>H304+J304+L304</f>
        <v>14.102400000000001</v>
      </c>
    </row>
    <row r="305" spans="1:13" ht="32" x14ac:dyDescent="0.35">
      <c r="A305" s="113">
        <v>62</v>
      </c>
      <c r="B305" s="83" t="s">
        <v>38</v>
      </c>
      <c r="C305" s="132" t="s">
        <v>533</v>
      </c>
      <c r="D305" s="84" t="s">
        <v>19</v>
      </c>
      <c r="E305" s="84"/>
      <c r="F305" s="166">
        <v>4.5999999999999999E-2</v>
      </c>
      <c r="G305" s="84"/>
      <c r="H305" s="85"/>
      <c r="I305" s="84"/>
      <c r="J305" s="85"/>
      <c r="K305" s="84"/>
      <c r="L305" s="85"/>
      <c r="M305" s="194"/>
    </row>
    <row r="306" spans="1:13" x14ac:dyDescent="0.35">
      <c r="A306" s="113"/>
      <c r="B306" s="6"/>
      <c r="C306" s="81" t="s">
        <v>14</v>
      </c>
      <c r="D306" s="84" t="s">
        <v>15</v>
      </c>
      <c r="E306" s="85">
        <v>305</v>
      </c>
      <c r="F306" s="85">
        <v>14.03</v>
      </c>
      <c r="G306" s="84"/>
      <c r="H306" s="85"/>
      <c r="I306" s="88">
        <v>6</v>
      </c>
      <c r="J306" s="85">
        <v>84.179999999999993</v>
      </c>
      <c r="K306" s="84"/>
      <c r="L306" s="85"/>
      <c r="M306" s="194">
        <f>H306+J306+L306</f>
        <v>84.179999999999993</v>
      </c>
    </row>
    <row r="307" spans="1:13" x14ac:dyDescent="0.35">
      <c r="A307" s="113"/>
      <c r="B307" s="6"/>
      <c r="C307" s="81" t="s">
        <v>24</v>
      </c>
      <c r="D307" s="84" t="s">
        <v>18</v>
      </c>
      <c r="E307" s="85">
        <v>162</v>
      </c>
      <c r="F307" s="85">
        <v>7.452</v>
      </c>
      <c r="G307" s="84"/>
      <c r="H307" s="85"/>
      <c r="I307" s="84"/>
      <c r="J307" s="85"/>
      <c r="K307" s="88">
        <v>4</v>
      </c>
      <c r="L307" s="85">
        <v>29.808</v>
      </c>
      <c r="M307" s="194">
        <f>H307+J307+L307</f>
        <v>29.808</v>
      </c>
    </row>
    <row r="308" spans="1:13" x14ac:dyDescent="0.35">
      <c r="A308" s="113"/>
      <c r="B308" s="6"/>
      <c r="C308" s="6" t="s">
        <v>25</v>
      </c>
      <c r="D308" s="84"/>
      <c r="E308" s="84"/>
      <c r="F308" s="85"/>
      <c r="G308" s="84"/>
      <c r="H308" s="85"/>
      <c r="I308" s="84"/>
      <c r="J308" s="85"/>
      <c r="K308" s="84"/>
      <c r="L308" s="85"/>
      <c r="M308" s="194"/>
    </row>
    <row r="309" spans="1:13" ht="32" x14ac:dyDescent="0.35">
      <c r="A309" s="113" t="s">
        <v>619</v>
      </c>
      <c r="B309" s="18" t="s">
        <v>29</v>
      </c>
      <c r="C309" s="81" t="s">
        <v>181</v>
      </c>
      <c r="D309" s="84" t="s">
        <v>28</v>
      </c>
      <c r="E309" s="84"/>
      <c r="F309" s="88">
        <v>1</v>
      </c>
      <c r="G309" s="88">
        <v>508.47457627118649</v>
      </c>
      <c r="H309" s="88">
        <v>508.47457627118649</v>
      </c>
      <c r="I309" s="88"/>
      <c r="J309" s="88"/>
      <c r="K309" s="88"/>
      <c r="L309" s="88"/>
      <c r="M309" s="194">
        <f>H309+J309+L309</f>
        <v>508.47457627118649</v>
      </c>
    </row>
    <row r="310" spans="1:13" x14ac:dyDescent="0.35">
      <c r="A310" s="113"/>
      <c r="B310" s="6"/>
      <c r="C310" s="81" t="s">
        <v>26</v>
      </c>
      <c r="D310" s="84" t="s">
        <v>18</v>
      </c>
      <c r="E310" s="85">
        <v>49.2</v>
      </c>
      <c r="F310" s="85">
        <v>2.2631999999999999</v>
      </c>
      <c r="G310" s="88">
        <v>4</v>
      </c>
      <c r="H310" s="85">
        <v>9.0527999999999995</v>
      </c>
      <c r="I310" s="84"/>
      <c r="J310" s="85"/>
      <c r="K310" s="84"/>
      <c r="L310" s="85"/>
      <c r="M310" s="194">
        <f>H310+J310+L310</f>
        <v>9.0527999999999995</v>
      </c>
    </row>
    <row r="311" spans="1:13" ht="32" x14ac:dyDescent="0.35">
      <c r="A311" s="113">
        <v>63</v>
      </c>
      <c r="B311" s="83" t="s">
        <v>38</v>
      </c>
      <c r="C311" s="132" t="s">
        <v>534</v>
      </c>
      <c r="D311" s="84" t="s">
        <v>19</v>
      </c>
      <c r="E311" s="84"/>
      <c r="F311" s="166">
        <v>6.4000000000000001E-2</v>
      </c>
      <c r="G311" s="84"/>
      <c r="H311" s="85"/>
      <c r="I311" s="84"/>
      <c r="J311" s="85"/>
      <c r="K311" s="84"/>
      <c r="L311" s="85"/>
      <c r="M311" s="247"/>
    </row>
    <row r="312" spans="1:13" x14ac:dyDescent="0.35">
      <c r="A312" s="113"/>
      <c r="B312" s="6"/>
      <c r="C312" s="81" t="s">
        <v>14</v>
      </c>
      <c r="D312" s="84" t="s">
        <v>15</v>
      </c>
      <c r="E312" s="85">
        <v>305</v>
      </c>
      <c r="F312" s="85">
        <v>19.52</v>
      </c>
      <c r="G312" s="84"/>
      <c r="H312" s="85"/>
      <c r="I312" s="88">
        <v>6</v>
      </c>
      <c r="J312" s="85">
        <v>117.12</v>
      </c>
      <c r="K312" s="84"/>
      <c r="L312" s="85"/>
      <c r="M312" s="247">
        <f>H312+J312+L312</f>
        <v>117.12</v>
      </c>
    </row>
    <row r="313" spans="1:13" x14ac:dyDescent="0.35">
      <c r="A313" s="113"/>
      <c r="B313" s="6"/>
      <c r="C313" s="81" t="s">
        <v>24</v>
      </c>
      <c r="D313" s="84" t="s">
        <v>18</v>
      </c>
      <c r="E313" s="85">
        <v>162</v>
      </c>
      <c r="F313" s="85">
        <v>10.368</v>
      </c>
      <c r="G313" s="84"/>
      <c r="H313" s="85"/>
      <c r="I313" s="84"/>
      <c r="J313" s="85"/>
      <c r="K313" s="88">
        <v>4</v>
      </c>
      <c r="L313" s="85">
        <v>41.472000000000001</v>
      </c>
      <c r="M313" s="247">
        <f>H313+J313+L313</f>
        <v>41.472000000000001</v>
      </c>
    </row>
    <row r="314" spans="1:13" x14ac:dyDescent="0.35">
      <c r="A314" s="113"/>
      <c r="B314" s="6"/>
      <c r="C314" s="6" t="s">
        <v>25</v>
      </c>
      <c r="D314" s="84"/>
      <c r="E314" s="84"/>
      <c r="F314" s="85"/>
      <c r="G314" s="84"/>
      <c r="H314" s="85"/>
      <c r="I314" s="84"/>
      <c r="J314" s="85"/>
      <c r="K314" s="84"/>
      <c r="L314" s="85"/>
      <c r="M314" s="247"/>
    </row>
    <row r="315" spans="1:13" ht="32" x14ac:dyDescent="0.35">
      <c r="A315" s="113" t="s">
        <v>620</v>
      </c>
      <c r="B315" s="18" t="s">
        <v>29</v>
      </c>
      <c r="C315" s="81" t="s">
        <v>182</v>
      </c>
      <c r="D315" s="84" t="s">
        <v>28</v>
      </c>
      <c r="E315" s="84"/>
      <c r="F315" s="88">
        <v>2</v>
      </c>
      <c r="G315" s="88">
        <v>330.50847457627123</v>
      </c>
      <c r="H315" s="88">
        <v>661.01694915254245</v>
      </c>
      <c r="I315" s="88"/>
      <c r="J315" s="88"/>
      <c r="K315" s="88"/>
      <c r="L315" s="88"/>
      <c r="M315" s="247">
        <f>H315+J315+L315</f>
        <v>661.01694915254245</v>
      </c>
    </row>
    <row r="316" spans="1:13" x14ac:dyDescent="0.35">
      <c r="A316" s="113"/>
      <c r="B316" s="6"/>
      <c r="C316" s="81" t="s">
        <v>26</v>
      </c>
      <c r="D316" s="84" t="s">
        <v>18</v>
      </c>
      <c r="E316" s="85">
        <v>49.2</v>
      </c>
      <c r="F316" s="85">
        <v>3.1488</v>
      </c>
      <c r="G316" s="88">
        <v>4</v>
      </c>
      <c r="H316" s="85">
        <v>12.5952</v>
      </c>
      <c r="I316" s="84"/>
      <c r="J316" s="85"/>
      <c r="K316" s="84"/>
      <c r="L316" s="85"/>
      <c r="M316" s="247">
        <f>H316+J316+L316</f>
        <v>12.5952</v>
      </c>
    </row>
    <row r="317" spans="1:13" ht="48" x14ac:dyDescent="0.35">
      <c r="A317" s="113">
        <v>64</v>
      </c>
      <c r="B317" s="83" t="s">
        <v>38</v>
      </c>
      <c r="C317" s="132" t="s">
        <v>536</v>
      </c>
      <c r="D317" s="84" t="s">
        <v>19</v>
      </c>
      <c r="E317" s="84"/>
      <c r="F317" s="166">
        <v>0.18</v>
      </c>
      <c r="G317" s="84"/>
      <c r="H317" s="85"/>
      <c r="I317" s="84"/>
      <c r="J317" s="85"/>
      <c r="K317" s="84"/>
      <c r="L317" s="85"/>
      <c r="M317" s="247"/>
    </row>
    <row r="318" spans="1:13" x14ac:dyDescent="0.35">
      <c r="A318" s="113"/>
      <c r="B318" s="6"/>
      <c r="C318" s="81" t="s">
        <v>14</v>
      </c>
      <c r="D318" s="84" t="s">
        <v>15</v>
      </c>
      <c r="E318" s="85">
        <v>305</v>
      </c>
      <c r="F318" s="85">
        <v>54.9</v>
      </c>
      <c r="G318" s="84"/>
      <c r="H318" s="85"/>
      <c r="I318" s="88">
        <v>6</v>
      </c>
      <c r="J318" s="85">
        <v>329.4</v>
      </c>
      <c r="K318" s="84"/>
      <c r="L318" s="85"/>
      <c r="M318" s="247">
        <f t="shared" ref="M318:M322" si="35">H318+J318+L318</f>
        <v>329.4</v>
      </c>
    </row>
    <row r="319" spans="1:13" x14ac:dyDescent="0.35">
      <c r="A319" s="113"/>
      <c r="B319" s="6"/>
      <c r="C319" s="81" t="s">
        <v>24</v>
      </c>
      <c r="D319" s="84" t="s">
        <v>18</v>
      </c>
      <c r="E319" s="85">
        <v>162</v>
      </c>
      <c r="F319" s="85">
        <v>29.16</v>
      </c>
      <c r="G319" s="84"/>
      <c r="H319" s="85"/>
      <c r="I319" s="84"/>
      <c r="J319" s="85"/>
      <c r="K319" s="88">
        <v>4</v>
      </c>
      <c r="L319" s="85">
        <v>116.64</v>
      </c>
      <c r="M319" s="247">
        <f t="shared" si="35"/>
        <v>116.64</v>
      </c>
    </row>
    <row r="320" spans="1:13" x14ac:dyDescent="0.35">
      <c r="A320" s="113"/>
      <c r="B320" s="6"/>
      <c r="C320" s="6" t="s">
        <v>25</v>
      </c>
      <c r="D320" s="84"/>
      <c r="E320" s="84"/>
      <c r="F320" s="85"/>
      <c r="G320" s="84"/>
      <c r="H320" s="85"/>
      <c r="I320" s="84"/>
      <c r="J320" s="85"/>
      <c r="K320" s="84"/>
      <c r="L320" s="85"/>
      <c r="M320" s="247"/>
    </row>
    <row r="321" spans="1:13" ht="32" x14ac:dyDescent="0.35">
      <c r="A321" s="113" t="s">
        <v>621</v>
      </c>
      <c r="B321" s="18" t="s">
        <v>29</v>
      </c>
      <c r="C321" s="81" t="s">
        <v>183</v>
      </c>
      <c r="D321" s="84" t="s">
        <v>28</v>
      </c>
      <c r="E321" s="84"/>
      <c r="F321" s="85">
        <v>9</v>
      </c>
      <c r="G321" s="88">
        <v>194.91525423728814</v>
      </c>
      <c r="H321" s="88">
        <v>1754.2372881355932</v>
      </c>
      <c r="I321" s="88"/>
      <c r="J321" s="88"/>
      <c r="K321" s="88"/>
      <c r="L321" s="88"/>
      <c r="M321" s="247">
        <f t="shared" si="35"/>
        <v>1754.2372881355932</v>
      </c>
    </row>
    <row r="322" spans="1:13" x14ac:dyDescent="0.35">
      <c r="A322" s="113"/>
      <c r="B322" s="6"/>
      <c r="C322" s="81" t="s">
        <v>26</v>
      </c>
      <c r="D322" s="84" t="s">
        <v>18</v>
      </c>
      <c r="E322" s="85">
        <v>49.2</v>
      </c>
      <c r="F322" s="85">
        <v>8.8559999999999999</v>
      </c>
      <c r="G322" s="88">
        <v>4</v>
      </c>
      <c r="H322" s="85">
        <v>35.423999999999999</v>
      </c>
      <c r="I322" s="84"/>
      <c r="J322" s="85"/>
      <c r="K322" s="84"/>
      <c r="L322" s="85"/>
      <c r="M322" s="247">
        <f t="shared" si="35"/>
        <v>35.423999999999999</v>
      </c>
    </row>
    <row r="323" spans="1:13" s="55" customFormat="1" ht="32" x14ac:dyDescent="0.35">
      <c r="A323" s="49" t="s">
        <v>622</v>
      </c>
      <c r="B323" s="19" t="s">
        <v>115</v>
      </c>
      <c r="C323" s="136" t="s">
        <v>146</v>
      </c>
      <c r="D323" s="51" t="s">
        <v>68</v>
      </c>
      <c r="E323" s="51"/>
      <c r="F323" s="152">
        <v>1</v>
      </c>
      <c r="G323" s="51"/>
      <c r="H323" s="52"/>
      <c r="I323" s="51"/>
      <c r="J323" s="52"/>
      <c r="K323" s="51"/>
      <c r="L323" s="52"/>
      <c r="M323" s="183"/>
    </row>
    <row r="324" spans="1:13" s="55" customFormat="1" x14ac:dyDescent="0.35">
      <c r="A324" s="49"/>
      <c r="B324" s="7"/>
      <c r="C324" s="50" t="s">
        <v>14</v>
      </c>
      <c r="D324" s="51" t="s">
        <v>15</v>
      </c>
      <c r="E324" s="52">
        <v>2.38</v>
      </c>
      <c r="F324" s="52">
        <v>2.38</v>
      </c>
      <c r="G324" s="51"/>
      <c r="H324" s="52"/>
      <c r="I324" s="56">
        <v>6</v>
      </c>
      <c r="J324" s="52">
        <v>14.28</v>
      </c>
      <c r="K324" s="51"/>
      <c r="L324" s="52"/>
      <c r="M324" s="183">
        <f>H324+J324+L324</f>
        <v>14.28</v>
      </c>
    </row>
    <row r="325" spans="1:13" s="55" customFormat="1" x14ac:dyDescent="0.35">
      <c r="A325" s="49"/>
      <c r="B325" s="7"/>
      <c r="C325" s="50" t="s">
        <v>24</v>
      </c>
      <c r="D325" s="51" t="s">
        <v>18</v>
      </c>
      <c r="E325" s="52">
        <v>1.54</v>
      </c>
      <c r="F325" s="52">
        <v>1.54</v>
      </c>
      <c r="G325" s="51"/>
      <c r="H325" s="52"/>
      <c r="I325" s="51"/>
      <c r="J325" s="52"/>
      <c r="K325" s="56">
        <v>4</v>
      </c>
      <c r="L325" s="52">
        <v>6.16</v>
      </c>
      <c r="M325" s="183">
        <f>H325+J325+L325</f>
        <v>6.16</v>
      </c>
    </row>
    <row r="326" spans="1:13" s="55" customFormat="1" x14ac:dyDescent="0.35">
      <c r="A326" s="49"/>
      <c r="B326" s="7"/>
      <c r="C326" s="7" t="s">
        <v>25</v>
      </c>
      <c r="D326" s="51"/>
      <c r="E326" s="51"/>
      <c r="F326" s="52"/>
      <c r="G326" s="51"/>
      <c r="H326" s="52"/>
      <c r="I326" s="51"/>
      <c r="J326" s="52"/>
      <c r="K326" s="51"/>
      <c r="L326" s="52"/>
      <c r="M326" s="183"/>
    </row>
    <row r="327" spans="1:13" s="55" customFormat="1" ht="32" x14ac:dyDescent="0.35">
      <c r="A327" s="49" t="s">
        <v>623</v>
      </c>
      <c r="B327" s="1" t="s">
        <v>29</v>
      </c>
      <c r="C327" s="50" t="s">
        <v>144</v>
      </c>
      <c r="D327" s="51" t="s">
        <v>68</v>
      </c>
      <c r="E327" s="51">
        <v>1</v>
      </c>
      <c r="F327" s="52">
        <v>1</v>
      </c>
      <c r="G327" s="52">
        <v>162.36799999999999</v>
      </c>
      <c r="H327" s="52">
        <v>162.36799999999999</v>
      </c>
      <c r="I327" s="51"/>
      <c r="J327" s="52"/>
      <c r="K327" s="51"/>
      <c r="L327" s="52"/>
      <c r="M327" s="183">
        <f>H327+J327+L327</f>
        <v>162.36799999999999</v>
      </c>
    </row>
    <row r="328" spans="1:13" s="55" customFormat="1" x14ac:dyDescent="0.35">
      <c r="A328" s="49" t="s">
        <v>624</v>
      </c>
      <c r="B328" s="1" t="s">
        <v>29</v>
      </c>
      <c r="C328" s="50" t="s">
        <v>145</v>
      </c>
      <c r="D328" s="51" t="s">
        <v>68</v>
      </c>
      <c r="E328" s="51">
        <v>1</v>
      </c>
      <c r="F328" s="52">
        <v>1</v>
      </c>
      <c r="G328" s="52">
        <v>408.67199999999997</v>
      </c>
      <c r="H328" s="52">
        <v>408.67199999999997</v>
      </c>
      <c r="I328" s="51"/>
      <c r="J328" s="52"/>
      <c r="K328" s="51"/>
      <c r="L328" s="52"/>
      <c r="M328" s="183">
        <f>H328+J328+L328</f>
        <v>408.67199999999997</v>
      </c>
    </row>
    <row r="329" spans="1:13" s="55" customFormat="1" x14ac:dyDescent="0.35">
      <c r="A329" s="49"/>
      <c r="B329" s="7"/>
      <c r="C329" s="50" t="s">
        <v>26</v>
      </c>
      <c r="D329" s="51" t="s">
        <v>18</v>
      </c>
      <c r="E329" s="52">
        <v>0.54</v>
      </c>
      <c r="F329" s="52">
        <v>0.54</v>
      </c>
      <c r="G329" s="56">
        <v>4</v>
      </c>
      <c r="H329" s="52">
        <v>2.16</v>
      </c>
      <c r="I329" s="51"/>
      <c r="J329" s="52"/>
      <c r="K329" s="51"/>
      <c r="L329" s="52"/>
      <c r="M329" s="183">
        <f>H329+J329+L329</f>
        <v>2.16</v>
      </c>
    </row>
    <row r="330" spans="1:13" ht="32" x14ac:dyDescent="0.35">
      <c r="A330" s="113">
        <v>66</v>
      </c>
      <c r="B330" s="83" t="s">
        <v>99</v>
      </c>
      <c r="C330" s="136" t="s">
        <v>186</v>
      </c>
      <c r="D330" s="84" t="s">
        <v>68</v>
      </c>
      <c r="E330" s="84"/>
      <c r="F330" s="152">
        <v>1</v>
      </c>
      <c r="G330" s="84"/>
      <c r="H330" s="85"/>
      <c r="I330" s="84"/>
      <c r="J330" s="85"/>
      <c r="K330" s="84"/>
      <c r="L330" s="85"/>
      <c r="M330" s="183"/>
    </row>
    <row r="331" spans="1:13" x14ac:dyDescent="0.35">
      <c r="A331" s="113"/>
      <c r="B331" s="6"/>
      <c r="C331" s="81" t="s">
        <v>14</v>
      </c>
      <c r="D331" s="84" t="s">
        <v>15</v>
      </c>
      <c r="E331" s="85">
        <v>1.96</v>
      </c>
      <c r="F331" s="85">
        <v>1.96</v>
      </c>
      <c r="G331" s="84"/>
      <c r="H331" s="85"/>
      <c r="I331" s="88">
        <v>6</v>
      </c>
      <c r="J331" s="85">
        <v>11.76</v>
      </c>
      <c r="K331" s="84"/>
      <c r="L331" s="85"/>
      <c r="M331" s="183">
        <f t="shared" ref="M331:M336" si="36">H331+J331+L331</f>
        <v>11.76</v>
      </c>
    </row>
    <row r="332" spans="1:13" x14ac:dyDescent="0.35">
      <c r="A332" s="113"/>
      <c r="B332" s="6"/>
      <c r="C332" s="81" t="s">
        <v>24</v>
      </c>
      <c r="D332" s="84" t="s">
        <v>18</v>
      </c>
      <c r="E332" s="85">
        <v>1.33</v>
      </c>
      <c r="F332" s="85">
        <v>1.33</v>
      </c>
      <c r="G332" s="84"/>
      <c r="H332" s="85"/>
      <c r="I332" s="84"/>
      <c r="J332" s="85"/>
      <c r="K332" s="88">
        <v>4</v>
      </c>
      <c r="L332" s="85">
        <v>5.32</v>
      </c>
      <c r="M332" s="183">
        <f t="shared" si="36"/>
        <v>5.32</v>
      </c>
    </row>
    <row r="333" spans="1:13" x14ac:dyDescent="0.35">
      <c r="A333" s="113"/>
      <c r="B333" s="6"/>
      <c r="C333" s="6" t="s">
        <v>25</v>
      </c>
      <c r="D333" s="84"/>
      <c r="E333" s="84"/>
      <c r="F333" s="85"/>
      <c r="G333" s="84"/>
      <c r="H333" s="85"/>
      <c r="I333" s="84"/>
      <c r="J333" s="85"/>
      <c r="K333" s="84"/>
      <c r="L333" s="85"/>
      <c r="M333" s="183"/>
    </row>
    <row r="334" spans="1:13" ht="32" x14ac:dyDescent="0.35">
      <c r="A334" s="113" t="s">
        <v>625</v>
      </c>
      <c r="B334" s="18" t="s">
        <v>29</v>
      </c>
      <c r="C334" s="50" t="s">
        <v>185</v>
      </c>
      <c r="D334" s="84" t="s">
        <v>68</v>
      </c>
      <c r="E334" s="84">
        <v>1</v>
      </c>
      <c r="F334" s="88">
        <v>1</v>
      </c>
      <c r="G334" s="88">
        <v>103.2</v>
      </c>
      <c r="H334" s="88">
        <v>103.2</v>
      </c>
      <c r="I334" s="88"/>
      <c r="J334" s="88"/>
      <c r="K334" s="88"/>
      <c r="L334" s="88"/>
      <c r="M334" s="183">
        <f t="shared" si="36"/>
        <v>103.2</v>
      </c>
    </row>
    <row r="335" spans="1:13" ht="32" x14ac:dyDescent="0.35">
      <c r="A335" s="113" t="s">
        <v>626</v>
      </c>
      <c r="B335" s="18" t="s">
        <v>29</v>
      </c>
      <c r="C335" s="50" t="s">
        <v>184</v>
      </c>
      <c r="D335" s="84" t="s">
        <v>68</v>
      </c>
      <c r="E335" s="84">
        <v>1</v>
      </c>
      <c r="F335" s="88">
        <v>1</v>
      </c>
      <c r="G335" s="88">
        <v>223.6</v>
      </c>
      <c r="H335" s="88">
        <v>223.6</v>
      </c>
      <c r="I335" s="88"/>
      <c r="J335" s="88"/>
      <c r="K335" s="88"/>
      <c r="L335" s="88"/>
      <c r="M335" s="183">
        <f t="shared" ref="M335" si="37">H335+J335+L335</f>
        <v>223.6</v>
      </c>
    </row>
    <row r="336" spans="1:13" x14ac:dyDescent="0.35">
      <c r="A336" s="113"/>
      <c r="B336" s="6"/>
      <c r="C336" s="81" t="s">
        <v>26</v>
      </c>
      <c r="D336" s="84" t="s">
        <v>18</v>
      </c>
      <c r="E336" s="85">
        <v>0.37</v>
      </c>
      <c r="F336" s="85">
        <v>0.37</v>
      </c>
      <c r="G336" s="88">
        <v>4</v>
      </c>
      <c r="H336" s="85">
        <v>1.48</v>
      </c>
      <c r="I336" s="84"/>
      <c r="J336" s="85"/>
      <c r="K336" s="84"/>
      <c r="L336" s="85"/>
      <c r="M336" s="183">
        <f t="shared" si="36"/>
        <v>1.48</v>
      </c>
    </row>
    <row r="337" spans="1:13" s="55" customFormat="1" x14ac:dyDescent="0.35">
      <c r="A337" s="49" t="s">
        <v>627</v>
      </c>
      <c r="B337" s="19" t="s">
        <v>100</v>
      </c>
      <c r="C337" s="136" t="s">
        <v>187</v>
      </c>
      <c r="D337" s="51" t="s">
        <v>68</v>
      </c>
      <c r="E337" s="51"/>
      <c r="F337" s="152">
        <v>2</v>
      </c>
      <c r="G337" s="51"/>
      <c r="H337" s="52"/>
      <c r="I337" s="51"/>
      <c r="J337" s="52"/>
      <c r="K337" s="51"/>
      <c r="L337" s="52"/>
      <c r="M337" s="183"/>
    </row>
    <row r="338" spans="1:13" s="55" customFormat="1" x14ac:dyDescent="0.35">
      <c r="A338" s="49"/>
      <c r="B338" s="7"/>
      <c r="C338" s="50" t="s">
        <v>14</v>
      </c>
      <c r="D338" s="51" t="s">
        <v>15</v>
      </c>
      <c r="E338" s="52">
        <v>1.48</v>
      </c>
      <c r="F338" s="52">
        <v>2.96</v>
      </c>
      <c r="G338" s="51"/>
      <c r="H338" s="52"/>
      <c r="I338" s="51">
        <v>6</v>
      </c>
      <c r="J338" s="52">
        <v>17.759999999999998</v>
      </c>
      <c r="K338" s="51"/>
      <c r="L338" s="52"/>
      <c r="M338" s="183">
        <f>H338+J338+L338</f>
        <v>17.759999999999998</v>
      </c>
    </row>
    <row r="339" spans="1:13" s="55" customFormat="1" x14ac:dyDescent="0.35">
      <c r="A339" s="49"/>
      <c r="B339" s="7"/>
      <c r="C339" s="50" t="s">
        <v>24</v>
      </c>
      <c r="D339" s="51" t="s">
        <v>18</v>
      </c>
      <c r="E339" s="52">
        <v>1</v>
      </c>
      <c r="F339" s="52">
        <v>2</v>
      </c>
      <c r="G339" s="51"/>
      <c r="H339" s="52"/>
      <c r="I339" s="51"/>
      <c r="J339" s="52"/>
      <c r="K339" s="56">
        <v>4</v>
      </c>
      <c r="L339" s="52">
        <v>8</v>
      </c>
      <c r="M339" s="183">
        <f>H339+J339+L339</f>
        <v>8</v>
      </c>
    </row>
    <row r="340" spans="1:13" s="55" customFormat="1" x14ac:dyDescent="0.35">
      <c r="A340" s="49"/>
      <c r="B340" s="7"/>
      <c r="C340" s="7" t="s">
        <v>25</v>
      </c>
      <c r="D340" s="51"/>
      <c r="E340" s="51"/>
      <c r="F340" s="52"/>
      <c r="G340" s="51"/>
      <c r="H340" s="52"/>
      <c r="I340" s="51"/>
      <c r="J340" s="52"/>
      <c r="K340" s="51"/>
      <c r="L340" s="52"/>
      <c r="M340" s="183"/>
    </row>
    <row r="341" spans="1:13" s="55" customFormat="1" ht="32" x14ac:dyDescent="0.35">
      <c r="A341" s="49" t="s">
        <v>628</v>
      </c>
      <c r="B341" s="1" t="s">
        <v>29</v>
      </c>
      <c r="C341" s="50" t="s">
        <v>147</v>
      </c>
      <c r="D341" s="51"/>
      <c r="E341" s="51"/>
      <c r="F341" s="56">
        <v>2</v>
      </c>
      <c r="G341" s="52">
        <v>37.839999999999996</v>
      </c>
      <c r="H341" s="52">
        <v>75.679999999999993</v>
      </c>
      <c r="I341" s="51"/>
      <c r="J341" s="52"/>
      <c r="K341" s="51"/>
      <c r="L341" s="52"/>
      <c r="M341" s="183">
        <f>H341+J341+L341</f>
        <v>75.679999999999993</v>
      </c>
    </row>
    <row r="342" spans="1:13" s="55" customFormat="1" x14ac:dyDescent="0.35">
      <c r="A342" s="49" t="s">
        <v>629</v>
      </c>
      <c r="B342" s="1" t="s">
        <v>29</v>
      </c>
      <c r="C342" s="50" t="s">
        <v>156</v>
      </c>
      <c r="D342" s="51"/>
      <c r="E342" s="51"/>
      <c r="F342" s="56">
        <v>2</v>
      </c>
      <c r="G342" s="52">
        <v>96.664000000000001</v>
      </c>
      <c r="H342" s="52">
        <v>193.328</v>
      </c>
      <c r="I342" s="51"/>
      <c r="J342" s="52"/>
      <c r="K342" s="51"/>
      <c r="L342" s="52"/>
      <c r="M342" s="183">
        <f>H342+J342+L342</f>
        <v>193.328</v>
      </c>
    </row>
    <row r="343" spans="1:13" s="55" customFormat="1" x14ac:dyDescent="0.35">
      <c r="A343" s="134"/>
      <c r="B343" s="7"/>
      <c r="C343" s="50" t="s">
        <v>26</v>
      </c>
      <c r="D343" s="51" t="s">
        <v>18</v>
      </c>
      <c r="E343" s="52">
        <v>0.19</v>
      </c>
      <c r="F343" s="52">
        <v>0.38</v>
      </c>
      <c r="G343" s="56">
        <v>4</v>
      </c>
      <c r="H343" s="52">
        <v>1.52</v>
      </c>
      <c r="I343" s="51"/>
      <c r="J343" s="52"/>
      <c r="K343" s="51"/>
      <c r="L343" s="52"/>
      <c r="M343" s="183">
        <f>H343+J343+L343</f>
        <v>1.52</v>
      </c>
    </row>
    <row r="344" spans="1:13" s="55" customFormat="1" ht="32" x14ac:dyDescent="0.35">
      <c r="A344" s="49" t="s">
        <v>630</v>
      </c>
      <c r="B344" s="19" t="s">
        <v>73</v>
      </c>
      <c r="C344" s="136" t="s">
        <v>148</v>
      </c>
      <c r="D344" s="51" t="s">
        <v>68</v>
      </c>
      <c r="E344" s="51"/>
      <c r="F344" s="152">
        <v>3</v>
      </c>
      <c r="G344" s="51"/>
      <c r="H344" s="52"/>
      <c r="I344" s="51"/>
      <c r="J344" s="52"/>
      <c r="K344" s="51"/>
      <c r="L344" s="52"/>
      <c r="M344" s="183"/>
    </row>
    <row r="345" spans="1:13" s="55" customFormat="1" x14ac:dyDescent="0.35">
      <c r="A345" s="49"/>
      <c r="B345" s="7"/>
      <c r="C345" s="50" t="s">
        <v>14</v>
      </c>
      <c r="D345" s="51" t="s">
        <v>15</v>
      </c>
      <c r="E345" s="52">
        <v>0.92</v>
      </c>
      <c r="F345" s="52">
        <v>2.7600000000000002</v>
      </c>
      <c r="G345" s="51"/>
      <c r="H345" s="52"/>
      <c r="I345" s="56">
        <v>6</v>
      </c>
      <c r="J345" s="52">
        <v>16.560000000000002</v>
      </c>
      <c r="K345" s="51"/>
      <c r="L345" s="52"/>
      <c r="M345" s="183">
        <f>H345+J345+L345</f>
        <v>16.560000000000002</v>
      </c>
    </row>
    <row r="346" spans="1:13" s="55" customFormat="1" x14ac:dyDescent="0.35">
      <c r="A346" s="49"/>
      <c r="B346" s="7"/>
      <c r="C346" s="50" t="s">
        <v>24</v>
      </c>
      <c r="D346" s="51" t="s">
        <v>18</v>
      </c>
      <c r="E346" s="52">
        <v>0.57999999999999996</v>
      </c>
      <c r="F346" s="52">
        <v>1.7399999999999998</v>
      </c>
      <c r="G346" s="51"/>
      <c r="H346" s="52"/>
      <c r="I346" s="51"/>
      <c r="J346" s="52"/>
      <c r="K346" s="56">
        <v>4</v>
      </c>
      <c r="L346" s="52">
        <v>6.9599999999999991</v>
      </c>
      <c r="M346" s="183">
        <f>H346+J346+L346</f>
        <v>6.9599999999999991</v>
      </c>
    </row>
    <row r="347" spans="1:13" s="55" customFormat="1" x14ac:dyDescent="0.35">
      <c r="A347" s="49"/>
      <c r="B347" s="7"/>
      <c r="C347" s="7" t="s">
        <v>25</v>
      </c>
      <c r="D347" s="51"/>
      <c r="E347" s="51"/>
      <c r="F347" s="52"/>
      <c r="G347" s="51"/>
      <c r="H347" s="52"/>
      <c r="I347" s="51"/>
      <c r="J347" s="52"/>
      <c r="K347" s="51"/>
      <c r="L347" s="52"/>
      <c r="M347" s="183"/>
    </row>
    <row r="348" spans="1:13" s="55" customFormat="1" ht="32" x14ac:dyDescent="0.35">
      <c r="A348" s="49" t="s">
        <v>632</v>
      </c>
      <c r="B348" s="1" t="s">
        <v>29</v>
      </c>
      <c r="C348" s="50" t="s">
        <v>102</v>
      </c>
      <c r="D348" s="51" t="s">
        <v>68</v>
      </c>
      <c r="E348" s="51">
        <v>1</v>
      </c>
      <c r="F348" s="56">
        <v>3</v>
      </c>
      <c r="G348" s="52">
        <v>20.64</v>
      </c>
      <c r="H348" s="52">
        <v>61.92</v>
      </c>
      <c r="I348" s="51"/>
      <c r="J348" s="52"/>
      <c r="K348" s="51"/>
      <c r="L348" s="52"/>
      <c r="M348" s="183">
        <f>H348+J348+L348</f>
        <v>61.92</v>
      </c>
    </row>
    <row r="349" spans="1:13" x14ac:dyDescent="0.35">
      <c r="A349" s="49" t="s">
        <v>633</v>
      </c>
      <c r="B349" s="18" t="s">
        <v>29</v>
      </c>
      <c r="C349" s="50" t="s">
        <v>101</v>
      </c>
      <c r="D349" s="84" t="s">
        <v>68</v>
      </c>
      <c r="E349" s="84">
        <v>1</v>
      </c>
      <c r="F349" s="88">
        <v>3</v>
      </c>
      <c r="G349" s="88">
        <v>71.552000000000007</v>
      </c>
      <c r="H349" s="88">
        <v>214.65600000000001</v>
      </c>
      <c r="I349" s="88"/>
      <c r="J349" s="88"/>
      <c r="K349" s="88"/>
      <c r="L349" s="88"/>
      <c r="M349" s="183">
        <f t="shared" ref="M349" si="38">H349+J349+L349</f>
        <v>214.65600000000001</v>
      </c>
    </row>
    <row r="350" spans="1:13" s="55" customFormat="1" x14ac:dyDescent="0.35">
      <c r="A350" s="49"/>
      <c r="B350" s="7"/>
      <c r="C350" s="50" t="s">
        <v>26</v>
      </c>
      <c r="D350" s="51" t="s">
        <v>18</v>
      </c>
      <c r="E350" s="52">
        <v>0.08</v>
      </c>
      <c r="F350" s="52">
        <v>0.24</v>
      </c>
      <c r="G350" s="56">
        <v>4</v>
      </c>
      <c r="H350" s="52">
        <v>0.96</v>
      </c>
      <c r="I350" s="51"/>
      <c r="J350" s="52"/>
      <c r="K350" s="51"/>
      <c r="L350" s="52"/>
      <c r="M350" s="183">
        <f>H350+J350+L350</f>
        <v>0.96</v>
      </c>
    </row>
    <row r="351" spans="1:13" s="55" customFormat="1" ht="32" x14ac:dyDescent="0.35">
      <c r="A351" s="49" t="s">
        <v>631</v>
      </c>
      <c r="B351" s="19" t="s">
        <v>105</v>
      </c>
      <c r="C351" s="136" t="s">
        <v>113</v>
      </c>
      <c r="D351" s="51" t="s">
        <v>68</v>
      </c>
      <c r="E351" s="51"/>
      <c r="F351" s="152">
        <v>17</v>
      </c>
      <c r="G351" s="51"/>
      <c r="H351" s="52"/>
      <c r="I351" s="51"/>
      <c r="J351" s="52"/>
      <c r="K351" s="51"/>
      <c r="L351" s="52"/>
      <c r="M351" s="183"/>
    </row>
    <row r="352" spans="1:13" s="55" customFormat="1" x14ac:dyDescent="0.35">
      <c r="A352" s="49"/>
      <c r="B352" s="7"/>
      <c r="C352" s="50" t="s">
        <v>14</v>
      </c>
      <c r="D352" s="51" t="s">
        <v>15</v>
      </c>
      <c r="E352" s="52">
        <v>0.62</v>
      </c>
      <c r="F352" s="52">
        <v>10.54</v>
      </c>
      <c r="G352" s="51"/>
      <c r="H352" s="52"/>
      <c r="I352" s="56">
        <v>6</v>
      </c>
      <c r="J352" s="52">
        <v>63.239999999999995</v>
      </c>
      <c r="K352" s="51"/>
      <c r="L352" s="52"/>
      <c r="M352" s="183">
        <f>H352+J352+L352</f>
        <v>63.239999999999995</v>
      </c>
    </row>
    <row r="353" spans="1:16140" s="55" customFormat="1" x14ac:dyDescent="0.35">
      <c r="A353" s="49"/>
      <c r="B353" s="7"/>
      <c r="C353" s="50" t="s">
        <v>24</v>
      </c>
      <c r="D353" s="51" t="s">
        <v>18</v>
      </c>
      <c r="E353" s="52">
        <v>0.41</v>
      </c>
      <c r="F353" s="52">
        <v>6.97</v>
      </c>
      <c r="G353" s="51"/>
      <c r="H353" s="52"/>
      <c r="I353" s="51"/>
      <c r="J353" s="52"/>
      <c r="K353" s="56">
        <v>4</v>
      </c>
      <c r="L353" s="52">
        <v>27.88</v>
      </c>
      <c r="M353" s="183">
        <f>H353+J353+L353</f>
        <v>27.88</v>
      </c>
    </row>
    <row r="354" spans="1:16140" s="55" customFormat="1" x14ac:dyDescent="0.35">
      <c r="A354" s="49"/>
      <c r="B354" s="7"/>
      <c r="C354" s="7" t="s">
        <v>25</v>
      </c>
      <c r="D354" s="51"/>
      <c r="E354" s="51"/>
      <c r="F354" s="52"/>
      <c r="G354" s="51"/>
      <c r="H354" s="52"/>
      <c r="I354" s="51"/>
      <c r="J354" s="52"/>
      <c r="K354" s="51"/>
      <c r="L354" s="52"/>
      <c r="M354" s="183"/>
    </row>
    <row r="355" spans="1:16140" s="55" customFormat="1" ht="32" x14ac:dyDescent="0.35">
      <c r="A355" s="49" t="s">
        <v>634</v>
      </c>
      <c r="B355" s="1" t="s">
        <v>29</v>
      </c>
      <c r="C355" s="50" t="s">
        <v>103</v>
      </c>
      <c r="D355" s="51" t="s">
        <v>68</v>
      </c>
      <c r="E355" s="51">
        <v>1</v>
      </c>
      <c r="F355" s="56">
        <v>17</v>
      </c>
      <c r="G355" s="56">
        <v>9.9759999999999991</v>
      </c>
      <c r="H355" s="56">
        <v>169.59199999999998</v>
      </c>
      <c r="I355" s="56"/>
      <c r="J355" s="56"/>
      <c r="K355" s="56"/>
      <c r="L355" s="56"/>
      <c r="M355" s="183">
        <f>H355+J355+L355</f>
        <v>169.59199999999998</v>
      </c>
    </row>
    <row r="356" spans="1:16140" x14ac:dyDescent="0.35">
      <c r="A356" s="49" t="s">
        <v>635</v>
      </c>
      <c r="B356" s="18" t="s">
        <v>29</v>
      </c>
      <c r="C356" s="50" t="s">
        <v>104</v>
      </c>
      <c r="D356" s="84" t="s">
        <v>68</v>
      </c>
      <c r="E356" s="84">
        <v>1</v>
      </c>
      <c r="F356" s="88">
        <v>17</v>
      </c>
      <c r="G356" s="88">
        <v>39.56</v>
      </c>
      <c r="H356" s="88">
        <v>672.52</v>
      </c>
      <c r="I356" s="88"/>
      <c r="J356" s="88"/>
      <c r="K356" s="88"/>
      <c r="L356" s="88"/>
      <c r="M356" s="183">
        <f t="shared" ref="M356" si="39">H356+J356+L356</f>
        <v>672.52</v>
      </c>
    </row>
    <row r="357" spans="1:16140" s="55" customFormat="1" x14ac:dyDescent="0.35">
      <c r="A357" s="49"/>
      <c r="B357" s="7"/>
      <c r="C357" s="50" t="s">
        <v>26</v>
      </c>
      <c r="D357" s="51" t="s">
        <v>18</v>
      </c>
      <c r="E357" s="52">
        <v>0.04</v>
      </c>
      <c r="F357" s="52">
        <v>0.68</v>
      </c>
      <c r="G357" s="56">
        <v>4</v>
      </c>
      <c r="H357" s="52">
        <v>2.72</v>
      </c>
      <c r="I357" s="51"/>
      <c r="J357" s="52"/>
      <c r="K357" s="51"/>
      <c r="L357" s="52"/>
      <c r="M357" s="183">
        <f>H357+J357+L357</f>
        <v>2.72</v>
      </c>
    </row>
    <row r="358" spans="1:16140" s="167" customFormat="1" ht="32" x14ac:dyDescent="0.45">
      <c r="A358" s="134">
        <v>70</v>
      </c>
      <c r="B358" s="19" t="s">
        <v>188</v>
      </c>
      <c r="C358" s="136" t="s">
        <v>189</v>
      </c>
      <c r="D358" s="51" t="s">
        <v>68</v>
      </c>
      <c r="E358" s="51"/>
      <c r="F358" s="152">
        <v>4</v>
      </c>
      <c r="G358" s="51"/>
      <c r="H358" s="52"/>
      <c r="I358" s="51"/>
      <c r="J358" s="52"/>
      <c r="K358" s="51"/>
      <c r="L358" s="52"/>
      <c r="M358" s="183"/>
    </row>
    <row r="359" spans="1:16140" s="167" customFormat="1" x14ac:dyDescent="0.45">
      <c r="A359" s="134"/>
      <c r="B359" s="7"/>
      <c r="C359" s="50" t="s">
        <v>14</v>
      </c>
      <c r="D359" s="51" t="s">
        <v>15</v>
      </c>
      <c r="E359" s="52">
        <v>0.35</v>
      </c>
      <c r="F359" s="52">
        <v>1.4</v>
      </c>
      <c r="G359" s="51"/>
      <c r="H359" s="52"/>
      <c r="I359" s="56">
        <v>6</v>
      </c>
      <c r="J359" s="52">
        <v>8.3999999999999986</v>
      </c>
      <c r="K359" s="51"/>
      <c r="L359" s="52"/>
      <c r="M359" s="183">
        <f>H359+J359+L359</f>
        <v>8.3999999999999986</v>
      </c>
    </row>
    <row r="360" spans="1:16140" s="167" customFormat="1" x14ac:dyDescent="0.45">
      <c r="A360" s="134"/>
      <c r="B360" s="7"/>
      <c r="C360" s="50" t="s">
        <v>24</v>
      </c>
      <c r="D360" s="51" t="s">
        <v>18</v>
      </c>
      <c r="E360" s="52">
        <v>0.23</v>
      </c>
      <c r="F360" s="52">
        <v>0.92</v>
      </c>
      <c r="G360" s="51"/>
      <c r="H360" s="52"/>
      <c r="I360" s="51"/>
      <c r="J360" s="52"/>
      <c r="K360" s="56">
        <v>4</v>
      </c>
      <c r="L360" s="52">
        <v>3.68</v>
      </c>
      <c r="M360" s="183">
        <f>H360+J360+L360</f>
        <v>3.68</v>
      </c>
    </row>
    <row r="361" spans="1:16140" s="167" customFormat="1" x14ac:dyDescent="0.45">
      <c r="A361" s="134"/>
      <c r="B361" s="7"/>
      <c r="C361" s="7" t="s">
        <v>25</v>
      </c>
      <c r="D361" s="51"/>
      <c r="E361" s="51"/>
      <c r="F361" s="52"/>
      <c r="G361" s="51"/>
      <c r="H361" s="52"/>
      <c r="I361" s="51"/>
      <c r="J361" s="52"/>
      <c r="K361" s="51"/>
      <c r="L361" s="52"/>
      <c r="M361" s="183"/>
    </row>
    <row r="362" spans="1:16140" s="167" customFormat="1" ht="32" x14ac:dyDescent="0.45">
      <c r="A362" s="134" t="s">
        <v>636</v>
      </c>
      <c r="B362" s="7" t="s">
        <v>29</v>
      </c>
      <c r="C362" s="50" t="s">
        <v>191</v>
      </c>
      <c r="D362" s="51" t="s">
        <v>68</v>
      </c>
      <c r="E362" s="51">
        <v>1</v>
      </c>
      <c r="F362" s="56">
        <v>4</v>
      </c>
      <c r="G362" s="56">
        <v>3.0960000000000001</v>
      </c>
      <c r="H362" s="56">
        <v>12.384</v>
      </c>
      <c r="I362" s="56"/>
      <c r="J362" s="56"/>
      <c r="K362" s="56"/>
      <c r="L362" s="56"/>
      <c r="M362" s="183">
        <f>H362+J362+L362</f>
        <v>12.384</v>
      </c>
    </row>
    <row r="363" spans="1:16140" x14ac:dyDescent="0.35">
      <c r="A363" s="134" t="s">
        <v>637</v>
      </c>
      <c r="B363" s="18" t="s">
        <v>29</v>
      </c>
      <c r="C363" s="50" t="s">
        <v>190</v>
      </c>
      <c r="D363" s="84" t="s">
        <v>68</v>
      </c>
      <c r="E363" s="84">
        <v>1</v>
      </c>
      <c r="F363" s="88">
        <v>4</v>
      </c>
      <c r="G363" s="88">
        <v>20.295999999999999</v>
      </c>
      <c r="H363" s="88">
        <v>81.183999999999997</v>
      </c>
      <c r="I363" s="88"/>
      <c r="J363" s="88"/>
      <c r="K363" s="88"/>
      <c r="L363" s="88"/>
      <c r="M363" s="183">
        <f t="shared" ref="M363" si="40">H363+J363+L363</f>
        <v>81.183999999999997</v>
      </c>
    </row>
    <row r="364" spans="1:16140" s="167" customFormat="1" x14ac:dyDescent="0.45">
      <c r="A364" s="134"/>
      <c r="B364" s="7"/>
      <c r="C364" s="50" t="s">
        <v>26</v>
      </c>
      <c r="D364" s="51" t="s">
        <v>18</v>
      </c>
      <c r="E364" s="52">
        <v>0.01</v>
      </c>
      <c r="F364" s="52">
        <v>0.04</v>
      </c>
      <c r="G364" s="56">
        <v>4</v>
      </c>
      <c r="H364" s="52">
        <v>0.16</v>
      </c>
      <c r="I364" s="51"/>
      <c r="J364" s="52"/>
      <c r="K364" s="51"/>
      <c r="L364" s="52"/>
      <c r="M364" s="183">
        <f>H364+J364+L364</f>
        <v>0.16</v>
      </c>
    </row>
    <row r="365" spans="1:16140" ht="128" x14ac:dyDescent="0.35">
      <c r="A365" s="82" t="s">
        <v>638</v>
      </c>
      <c r="B365" s="135" t="s">
        <v>74</v>
      </c>
      <c r="C365" s="132" t="s">
        <v>396</v>
      </c>
      <c r="D365" s="84" t="s">
        <v>28</v>
      </c>
      <c r="E365" s="84"/>
      <c r="F365" s="115">
        <v>25</v>
      </c>
      <c r="G365" s="84"/>
      <c r="H365" s="85"/>
      <c r="I365" s="84"/>
      <c r="J365" s="85"/>
      <c r="K365" s="84"/>
      <c r="L365" s="85"/>
      <c r="M365" s="247"/>
      <c r="IV365" s="113">
        <v>18</v>
      </c>
      <c r="IW365" s="135" t="s">
        <v>74</v>
      </c>
      <c r="IX365" s="132" t="s">
        <v>75</v>
      </c>
      <c r="IY365" s="84" t="s">
        <v>28</v>
      </c>
      <c r="IZ365" s="84"/>
      <c r="JA365" s="168">
        <v>22</v>
      </c>
      <c r="JB365" s="84"/>
      <c r="JC365" s="85"/>
      <c r="JD365" s="84"/>
      <c r="JE365" s="85"/>
      <c r="JF365" s="84"/>
      <c r="JG365" s="85"/>
      <c r="JH365" s="86"/>
      <c r="SR365" s="113">
        <v>18</v>
      </c>
      <c r="SS365" s="135" t="s">
        <v>74</v>
      </c>
      <c r="ST365" s="132" t="s">
        <v>75</v>
      </c>
      <c r="SU365" s="84" t="s">
        <v>28</v>
      </c>
      <c r="SV365" s="84"/>
      <c r="SW365" s="168">
        <v>22</v>
      </c>
      <c r="SX365" s="84"/>
      <c r="SY365" s="85"/>
      <c r="SZ365" s="84"/>
      <c r="TA365" s="85"/>
      <c r="TB365" s="84"/>
      <c r="TC365" s="85"/>
      <c r="TD365" s="86"/>
      <c r="ACN365" s="113">
        <v>18</v>
      </c>
      <c r="ACO365" s="135" t="s">
        <v>74</v>
      </c>
      <c r="ACP365" s="132" t="s">
        <v>75</v>
      </c>
      <c r="ACQ365" s="84" t="s">
        <v>28</v>
      </c>
      <c r="ACR365" s="84"/>
      <c r="ACS365" s="168">
        <v>22</v>
      </c>
      <c r="ACT365" s="84"/>
      <c r="ACU365" s="85"/>
      <c r="ACV365" s="84"/>
      <c r="ACW365" s="85"/>
      <c r="ACX365" s="84"/>
      <c r="ACY365" s="85"/>
      <c r="ACZ365" s="86"/>
      <c r="AMJ365" s="113">
        <v>18</v>
      </c>
      <c r="AMK365" s="135" t="s">
        <v>74</v>
      </c>
      <c r="AML365" s="132" t="s">
        <v>75</v>
      </c>
      <c r="AMM365" s="84" t="s">
        <v>28</v>
      </c>
      <c r="AMN365" s="84"/>
      <c r="AMO365" s="168">
        <v>22</v>
      </c>
      <c r="AMP365" s="84"/>
      <c r="AMQ365" s="85"/>
      <c r="AMR365" s="84"/>
      <c r="AMS365" s="85"/>
      <c r="AMT365" s="84"/>
      <c r="AMU365" s="85"/>
      <c r="AMV365" s="86"/>
      <c r="AWF365" s="113">
        <v>18</v>
      </c>
      <c r="AWG365" s="135" t="s">
        <v>74</v>
      </c>
      <c r="AWH365" s="132" t="s">
        <v>75</v>
      </c>
      <c r="AWI365" s="84" t="s">
        <v>28</v>
      </c>
      <c r="AWJ365" s="84"/>
      <c r="AWK365" s="168">
        <v>22</v>
      </c>
      <c r="AWL365" s="84"/>
      <c r="AWM365" s="85"/>
      <c r="AWN365" s="84"/>
      <c r="AWO365" s="85"/>
      <c r="AWP365" s="84"/>
      <c r="AWQ365" s="85"/>
      <c r="AWR365" s="86"/>
      <c r="BGB365" s="113">
        <v>18</v>
      </c>
      <c r="BGC365" s="135" t="s">
        <v>74</v>
      </c>
      <c r="BGD365" s="132" t="s">
        <v>75</v>
      </c>
      <c r="BGE365" s="84" t="s">
        <v>28</v>
      </c>
      <c r="BGF365" s="84"/>
      <c r="BGG365" s="168">
        <v>22</v>
      </c>
      <c r="BGH365" s="84"/>
      <c r="BGI365" s="85"/>
      <c r="BGJ365" s="84"/>
      <c r="BGK365" s="85"/>
      <c r="BGL365" s="84"/>
      <c r="BGM365" s="85"/>
      <c r="BGN365" s="86"/>
      <c r="BPX365" s="113">
        <v>18</v>
      </c>
      <c r="BPY365" s="135" t="s">
        <v>74</v>
      </c>
      <c r="BPZ365" s="132" t="s">
        <v>75</v>
      </c>
      <c r="BQA365" s="84" t="s">
        <v>28</v>
      </c>
      <c r="BQB365" s="84"/>
      <c r="BQC365" s="168">
        <v>22</v>
      </c>
      <c r="BQD365" s="84"/>
      <c r="BQE365" s="85"/>
      <c r="BQF365" s="84"/>
      <c r="BQG365" s="85"/>
      <c r="BQH365" s="84"/>
      <c r="BQI365" s="85"/>
      <c r="BQJ365" s="86"/>
      <c r="BZT365" s="113">
        <v>18</v>
      </c>
      <c r="BZU365" s="135" t="s">
        <v>74</v>
      </c>
      <c r="BZV365" s="132" t="s">
        <v>75</v>
      </c>
      <c r="BZW365" s="84" t="s">
        <v>28</v>
      </c>
      <c r="BZX365" s="84"/>
      <c r="BZY365" s="168">
        <v>22</v>
      </c>
      <c r="BZZ365" s="84"/>
      <c r="CAA365" s="85"/>
      <c r="CAB365" s="84"/>
      <c r="CAC365" s="85"/>
      <c r="CAD365" s="84"/>
      <c r="CAE365" s="85"/>
      <c r="CAF365" s="86"/>
      <c r="CJP365" s="113">
        <v>18</v>
      </c>
      <c r="CJQ365" s="135" t="s">
        <v>74</v>
      </c>
      <c r="CJR365" s="132" t="s">
        <v>75</v>
      </c>
      <c r="CJS365" s="84" t="s">
        <v>28</v>
      </c>
      <c r="CJT365" s="84"/>
      <c r="CJU365" s="168">
        <v>22</v>
      </c>
      <c r="CJV365" s="84"/>
      <c r="CJW365" s="85"/>
      <c r="CJX365" s="84"/>
      <c r="CJY365" s="85"/>
      <c r="CJZ365" s="84"/>
      <c r="CKA365" s="85"/>
      <c r="CKB365" s="86"/>
      <c r="CTL365" s="113">
        <v>18</v>
      </c>
      <c r="CTM365" s="135" t="s">
        <v>74</v>
      </c>
      <c r="CTN365" s="132" t="s">
        <v>75</v>
      </c>
      <c r="CTO365" s="84" t="s">
        <v>28</v>
      </c>
      <c r="CTP365" s="84"/>
      <c r="CTQ365" s="168">
        <v>22</v>
      </c>
      <c r="CTR365" s="84"/>
      <c r="CTS365" s="85"/>
      <c r="CTT365" s="84"/>
      <c r="CTU365" s="85"/>
      <c r="CTV365" s="84"/>
      <c r="CTW365" s="85"/>
      <c r="CTX365" s="86"/>
      <c r="DDH365" s="113">
        <v>18</v>
      </c>
      <c r="DDI365" s="135" t="s">
        <v>74</v>
      </c>
      <c r="DDJ365" s="132" t="s">
        <v>75</v>
      </c>
      <c r="DDK365" s="84" t="s">
        <v>28</v>
      </c>
      <c r="DDL365" s="84"/>
      <c r="DDM365" s="168">
        <v>22</v>
      </c>
      <c r="DDN365" s="84"/>
      <c r="DDO365" s="85"/>
      <c r="DDP365" s="84"/>
      <c r="DDQ365" s="85"/>
      <c r="DDR365" s="84"/>
      <c r="DDS365" s="85"/>
      <c r="DDT365" s="86"/>
      <c r="DND365" s="113">
        <v>18</v>
      </c>
      <c r="DNE365" s="135" t="s">
        <v>74</v>
      </c>
      <c r="DNF365" s="132" t="s">
        <v>75</v>
      </c>
      <c r="DNG365" s="84" t="s">
        <v>28</v>
      </c>
      <c r="DNH365" s="84"/>
      <c r="DNI365" s="168">
        <v>22</v>
      </c>
      <c r="DNJ365" s="84"/>
      <c r="DNK365" s="85"/>
      <c r="DNL365" s="84"/>
      <c r="DNM365" s="85"/>
      <c r="DNN365" s="84"/>
      <c r="DNO365" s="85"/>
      <c r="DNP365" s="86"/>
      <c r="DWZ365" s="113">
        <v>18</v>
      </c>
      <c r="DXA365" s="135" t="s">
        <v>74</v>
      </c>
      <c r="DXB365" s="132" t="s">
        <v>75</v>
      </c>
      <c r="DXC365" s="84" t="s">
        <v>28</v>
      </c>
      <c r="DXD365" s="84"/>
      <c r="DXE365" s="168">
        <v>22</v>
      </c>
      <c r="DXF365" s="84"/>
      <c r="DXG365" s="85"/>
      <c r="DXH365" s="84"/>
      <c r="DXI365" s="85"/>
      <c r="DXJ365" s="84"/>
      <c r="DXK365" s="85"/>
      <c r="DXL365" s="86"/>
      <c r="EGV365" s="113">
        <v>18</v>
      </c>
      <c r="EGW365" s="135" t="s">
        <v>74</v>
      </c>
      <c r="EGX365" s="132" t="s">
        <v>75</v>
      </c>
      <c r="EGY365" s="84" t="s">
        <v>28</v>
      </c>
      <c r="EGZ365" s="84"/>
      <c r="EHA365" s="168">
        <v>22</v>
      </c>
      <c r="EHB365" s="84"/>
      <c r="EHC365" s="85"/>
      <c r="EHD365" s="84"/>
      <c r="EHE365" s="85"/>
      <c r="EHF365" s="84"/>
      <c r="EHG365" s="85"/>
      <c r="EHH365" s="86"/>
      <c r="EQR365" s="113">
        <v>18</v>
      </c>
      <c r="EQS365" s="135" t="s">
        <v>74</v>
      </c>
      <c r="EQT365" s="132" t="s">
        <v>75</v>
      </c>
      <c r="EQU365" s="84" t="s">
        <v>28</v>
      </c>
      <c r="EQV365" s="84"/>
      <c r="EQW365" s="168">
        <v>22</v>
      </c>
      <c r="EQX365" s="84"/>
      <c r="EQY365" s="85"/>
      <c r="EQZ365" s="84"/>
      <c r="ERA365" s="85"/>
      <c r="ERB365" s="84"/>
      <c r="ERC365" s="85"/>
      <c r="ERD365" s="86"/>
      <c r="FAN365" s="113">
        <v>18</v>
      </c>
      <c r="FAO365" s="135" t="s">
        <v>74</v>
      </c>
      <c r="FAP365" s="132" t="s">
        <v>75</v>
      </c>
      <c r="FAQ365" s="84" t="s">
        <v>28</v>
      </c>
      <c r="FAR365" s="84"/>
      <c r="FAS365" s="168">
        <v>22</v>
      </c>
      <c r="FAT365" s="84"/>
      <c r="FAU365" s="85"/>
      <c r="FAV365" s="84"/>
      <c r="FAW365" s="85"/>
      <c r="FAX365" s="84"/>
      <c r="FAY365" s="85"/>
      <c r="FAZ365" s="86"/>
      <c r="FKJ365" s="113">
        <v>18</v>
      </c>
      <c r="FKK365" s="135" t="s">
        <v>74</v>
      </c>
      <c r="FKL365" s="132" t="s">
        <v>75</v>
      </c>
      <c r="FKM365" s="84" t="s">
        <v>28</v>
      </c>
      <c r="FKN365" s="84"/>
      <c r="FKO365" s="168">
        <v>22</v>
      </c>
      <c r="FKP365" s="84"/>
      <c r="FKQ365" s="85"/>
      <c r="FKR365" s="84"/>
      <c r="FKS365" s="85"/>
      <c r="FKT365" s="84"/>
      <c r="FKU365" s="85"/>
      <c r="FKV365" s="86"/>
      <c r="FUF365" s="113">
        <v>18</v>
      </c>
      <c r="FUG365" s="135" t="s">
        <v>74</v>
      </c>
      <c r="FUH365" s="132" t="s">
        <v>75</v>
      </c>
      <c r="FUI365" s="84" t="s">
        <v>28</v>
      </c>
      <c r="FUJ365" s="84"/>
      <c r="FUK365" s="168">
        <v>22</v>
      </c>
      <c r="FUL365" s="84"/>
      <c r="FUM365" s="85"/>
      <c r="FUN365" s="84"/>
      <c r="FUO365" s="85"/>
      <c r="FUP365" s="84"/>
      <c r="FUQ365" s="85"/>
      <c r="FUR365" s="86"/>
      <c r="GEB365" s="113">
        <v>18</v>
      </c>
      <c r="GEC365" s="135" t="s">
        <v>74</v>
      </c>
      <c r="GED365" s="132" t="s">
        <v>75</v>
      </c>
      <c r="GEE365" s="84" t="s">
        <v>28</v>
      </c>
      <c r="GEF365" s="84"/>
      <c r="GEG365" s="168">
        <v>22</v>
      </c>
      <c r="GEH365" s="84"/>
      <c r="GEI365" s="85"/>
      <c r="GEJ365" s="84"/>
      <c r="GEK365" s="85"/>
      <c r="GEL365" s="84"/>
      <c r="GEM365" s="85"/>
      <c r="GEN365" s="86"/>
      <c r="GNX365" s="113">
        <v>18</v>
      </c>
      <c r="GNY365" s="135" t="s">
        <v>74</v>
      </c>
      <c r="GNZ365" s="132" t="s">
        <v>75</v>
      </c>
      <c r="GOA365" s="84" t="s">
        <v>28</v>
      </c>
      <c r="GOB365" s="84"/>
      <c r="GOC365" s="168">
        <v>22</v>
      </c>
      <c r="GOD365" s="84"/>
      <c r="GOE365" s="85"/>
      <c r="GOF365" s="84"/>
      <c r="GOG365" s="85"/>
      <c r="GOH365" s="84"/>
      <c r="GOI365" s="85"/>
      <c r="GOJ365" s="86"/>
      <c r="GXT365" s="113">
        <v>18</v>
      </c>
      <c r="GXU365" s="135" t="s">
        <v>74</v>
      </c>
      <c r="GXV365" s="132" t="s">
        <v>75</v>
      </c>
      <c r="GXW365" s="84" t="s">
        <v>28</v>
      </c>
      <c r="GXX365" s="84"/>
      <c r="GXY365" s="168">
        <v>22</v>
      </c>
      <c r="GXZ365" s="84"/>
      <c r="GYA365" s="85"/>
      <c r="GYB365" s="84"/>
      <c r="GYC365" s="85"/>
      <c r="GYD365" s="84"/>
      <c r="GYE365" s="85"/>
      <c r="GYF365" s="86"/>
      <c r="HHP365" s="113">
        <v>18</v>
      </c>
      <c r="HHQ365" s="135" t="s">
        <v>74</v>
      </c>
      <c r="HHR365" s="132" t="s">
        <v>75</v>
      </c>
      <c r="HHS365" s="84" t="s">
        <v>28</v>
      </c>
      <c r="HHT365" s="84"/>
      <c r="HHU365" s="168">
        <v>22</v>
      </c>
      <c r="HHV365" s="84"/>
      <c r="HHW365" s="85"/>
      <c r="HHX365" s="84"/>
      <c r="HHY365" s="85"/>
      <c r="HHZ365" s="84"/>
      <c r="HIA365" s="85"/>
      <c r="HIB365" s="86"/>
      <c r="HRL365" s="113">
        <v>18</v>
      </c>
      <c r="HRM365" s="135" t="s">
        <v>74</v>
      </c>
      <c r="HRN365" s="132" t="s">
        <v>75</v>
      </c>
      <c r="HRO365" s="84" t="s">
        <v>28</v>
      </c>
      <c r="HRP365" s="84"/>
      <c r="HRQ365" s="168">
        <v>22</v>
      </c>
      <c r="HRR365" s="84"/>
      <c r="HRS365" s="85"/>
      <c r="HRT365" s="84"/>
      <c r="HRU365" s="85"/>
      <c r="HRV365" s="84"/>
      <c r="HRW365" s="85"/>
      <c r="HRX365" s="86"/>
      <c r="IBH365" s="113">
        <v>18</v>
      </c>
      <c r="IBI365" s="135" t="s">
        <v>74</v>
      </c>
      <c r="IBJ365" s="132" t="s">
        <v>75</v>
      </c>
      <c r="IBK365" s="84" t="s">
        <v>28</v>
      </c>
      <c r="IBL365" s="84"/>
      <c r="IBM365" s="168">
        <v>22</v>
      </c>
      <c r="IBN365" s="84"/>
      <c r="IBO365" s="85"/>
      <c r="IBP365" s="84"/>
      <c r="IBQ365" s="85"/>
      <c r="IBR365" s="84"/>
      <c r="IBS365" s="85"/>
      <c r="IBT365" s="86"/>
      <c r="ILD365" s="113">
        <v>18</v>
      </c>
      <c r="ILE365" s="135" t="s">
        <v>74</v>
      </c>
      <c r="ILF365" s="132" t="s">
        <v>75</v>
      </c>
      <c r="ILG365" s="84" t="s">
        <v>28</v>
      </c>
      <c r="ILH365" s="84"/>
      <c r="ILI365" s="168">
        <v>22</v>
      </c>
      <c r="ILJ365" s="84"/>
      <c r="ILK365" s="85"/>
      <c r="ILL365" s="84"/>
      <c r="ILM365" s="85"/>
      <c r="ILN365" s="84"/>
      <c r="ILO365" s="85"/>
      <c r="ILP365" s="86"/>
      <c r="IUZ365" s="113">
        <v>18</v>
      </c>
      <c r="IVA365" s="135" t="s">
        <v>74</v>
      </c>
      <c r="IVB365" s="132" t="s">
        <v>75</v>
      </c>
      <c r="IVC365" s="84" t="s">
        <v>28</v>
      </c>
      <c r="IVD365" s="84"/>
      <c r="IVE365" s="168">
        <v>22</v>
      </c>
      <c r="IVF365" s="84"/>
      <c r="IVG365" s="85"/>
      <c r="IVH365" s="84"/>
      <c r="IVI365" s="85"/>
      <c r="IVJ365" s="84"/>
      <c r="IVK365" s="85"/>
      <c r="IVL365" s="86"/>
      <c r="JEV365" s="113">
        <v>18</v>
      </c>
      <c r="JEW365" s="135" t="s">
        <v>74</v>
      </c>
      <c r="JEX365" s="132" t="s">
        <v>75</v>
      </c>
      <c r="JEY365" s="84" t="s">
        <v>28</v>
      </c>
      <c r="JEZ365" s="84"/>
      <c r="JFA365" s="168">
        <v>22</v>
      </c>
      <c r="JFB365" s="84"/>
      <c r="JFC365" s="85"/>
      <c r="JFD365" s="84"/>
      <c r="JFE365" s="85"/>
      <c r="JFF365" s="84"/>
      <c r="JFG365" s="85"/>
      <c r="JFH365" s="86"/>
      <c r="JOR365" s="113">
        <v>18</v>
      </c>
      <c r="JOS365" s="135" t="s">
        <v>74</v>
      </c>
      <c r="JOT365" s="132" t="s">
        <v>75</v>
      </c>
      <c r="JOU365" s="84" t="s">
        <v>28</v>
      </c>
      <c r="JOV365" s="84"/>
      <c r="JOW365" s="168">
        <v>22</v>
      </c>
      <c r="JOX365" s="84"/>
      <c r="JOY365" s="85"/>
      <c r="JOZ365" s="84"/>
      <c r="JPA365" s="85"/>
      <c r="JPB365" s="84"/>
      <c r="JPC365" s="85"/>
      <c r="JPD365" s="86"/>
      <c r="JYN365" s="113">
        <v>18</v>
      </c>
      <c r="JYO365" s="135" t="s">
        <v>74</v>
      </c>
      <c r="JYP365" s="132" t="s">
        <v>75</v>
      </c>
      <c r="JYQ365" s="84" t="s">
        <v>28</v>
      </c>
      <c r="JYR365" s="84"/>
      <c r="JYS365" s="168">
        <v>22</v>
      </c>
      <c r="JYT365" s="84"/>
      <c r="JYU365" s="85"/>
      <c r="JYV365" s="84"/>
      <c r="JYW365" s="85"/>
      <c r="JYX365" s="84"/>
      <c r="JYY365" s="85"/>
      <c r="JYZ365" s="86"/>
      <c r="KIJ365" s="113">
        <v>18</v>
      </c>
      <c r="KIK365" s="135" t="s">
        <v>74</v>
      </c>
      <c r="KIL365" s="132" t="s">
        <v>75</v>
      </c>
      <c r="KIM365" s="84" t="s">
        <v>28</v>
      </c>
      <c r="KIN365" s="84"/>
      <c r="KIO365" s="168">
        <v>22</v>
      </c>
      <c r="KIP365" s="84"/>
      <c r="KIQ365" s="85"/>
      <c r="KIR365" s="84"/>
      <c r="KIS365" s="85"/>
      <c r="KIT365" s="84"/>
      <c r="KIU365" s="85"/>
      <c r="KIV365" s="86"/>
      <c r="KSF365" s="113">
        <v>18</v>
      </c>
      <c r="KSG365" s="135" t="s">
        <v>74</v>
      </c>
      <c r="KSH365" s="132" t="s">
        <v>75</v>
      </c>
      <c r="KSI365" s="84" t="s">
        <v>28</v>
      </c>
      <c r="KSJ365" s="84"/>
      <c r="KSK365" s="168">
        <v>22</v>
      </c>
      <c r="KSL365" s="84"/>
      <c r="KSM365" s="85"/>
      <c r="KSN365" s="84"/>
      <c r="KSO365" s="85"/>
      <c r="KSP365" s="84"/>
      <c r="KSQ365" s="85"/>
      <c r="KSR365" s="86"/>
      <c r="LCB365" s="113">
        <v>18</v>
      </c>
      <c r="LCC365" s="135" t="s">
        <v>74</v>
      </c>
      <c r="LCD365" s="132" t="s">
        <v>75</v>
      </c>
      <c r="LCE365" s="84" t="s">
        <v>28</v>
      </c>
      <c r="LCF365" s="84"/>
      <c r="LCG365" s="168">
        <v>22</v>
      </c>
      <c r="LCH365" s="84"/>
      <c r="LCI365" s="85"/>
      <c r="LCJ365" s="84"/>
      <c r="LCK365" s="85"/>
      <c r="LCL365" s="84"/>
      <c r="LCM365" s="85"/>
      <c r="LCN365" s="86"/>
      <c r="LLX365" s="113">
        <v>18</v>
      </c>
      <c r="LLY365" s="135" t="s">
        <v>74</v>
      </c>
      <c r="LLZ365" s="132" t="s">
        <v>75</v>
      </c>
      <c r="LMA365" s="84" t="s">
        <v>28</v>
      </c>
      <c r="LMB365" s="84"/>
      <c r="LMC365" s="168">
        <v>22</v>
      </c>
      <c r="LMD365" s="84"/>
      <c r="LME365" s="85"/>
      <c r="LMF365" s="84"/>
      <c r="LMG365" s="85"/>
      <c r="LMH365" s="84"/>
      <c r="LMI365" s="85"/>
      <c r="LMJ365" s="86"/>
      <c r="LVT365" s="113">
        <v>18</v>
      </c>
      <c r="LVU365" s="135" t="s">
        <v>74</v>
      </c>
      <c r="LVV365" s="132" t="s">
        <v>75</v>
      </c>
      <c r="LVW365" s="84" t="s">
        <v>28</v>
      </c>
      <c r="LVX365" s="84"/>
      <c r="LVY365" s="168">
        <v>22</v>
      </c>
      <c r="LVZ365" s="84"/>
      <c r="LWA365" s="85"/>
      <c r="LWB365" s="84"/>
      <c r="LWC365" s="85"/>
      <c r="LWD365" s="84"/>
      <c r="LWE365" s="85"/>
      <c r="LWF365" s="86"/>
      <c r="MFP365" s="113">
        <v>18</v>
      </c>
      <c r="MFQ365" s="135" t="s">
        <v>74</v>
      </c>
      <c r="MFR365" s="132" t="s">
        <v>75</v>
      </c>
      <c r="MFS365" s="84" t="s">
        <v>28</v>
      </c>
      <c r="MFT365" s="84"/>
      <c r="MFU365" s="168">
        <v>22</v>
      </c>
      <c r="MFV365" s="84"/>
      <c r="MFW365" s="85"/>
      <c r="MFX365" s="84"/>
      <c r="MFY365" s="85"/>
      <c r="MFZ365" s="84"/>
      <c r="MGA365" s="85"/>
      <c r="MGB365" s="86"/>
      <c r="MPL365" s="113">
        <v>18</v>
      </c>
      <c r="MPM365" s="135" t="s">
        <v>74</v>
      </c>
      <c r="MPN365" s="132" t="s">
        <v>75</v>
      </c>
      <c r="MPO365" s="84" t="s">
        <v>28</v>
      </c>
      <c r="MPP365" s="84"/>
      <c r="MPQ365" s="168">
        <v>22</v>
      </c>
      <c r="MPR365" s="84"/>
      <c r="MPS365" s="85"/>
      <c r="MPT365" s="84"/>
      <c r="MPU365" s="85"/>
      <c r="MPV365" s="84"/>
      <c r="MPW365" s="85"/>
      <c r="MPX365" s="86"/>
      <c r="MZH365" s="113">
        <v>18</v>
      </c>
      <c r="MZI365" s="135" t="s">
        <v>74</v>
      </c>
      <c r="MZJ365" s="132" t="s">
        <v>75</v>
      </c>
      <c r="MZK365" s="84" t="s">
        <v>28</v>
      </c>
      <c r="MZL365" s="84"/>
      <c r="MZM365" s="168">
        <v>22</v>
      </c>
      <c r="MZN365" s="84"/>
      <c r="MZO365" s="85"/>
      <c r="MZP365" s="84"/>
      <c r="MZQ365" s="85"/>
      <c r="MZR365" s="84"/>
      <c r="MZS365" s="85"/>
      <c r="MZT365" s="86"/>
      <c r="NJD365" s="113">
        <v>18</v>
      </c>
      <c r="NJE365" s="135" t="s">
        <v>74</v>
      </c>
      <c r="NJF365" s="132" t="s">
        <v>75</v>
      </c>
      <c r="NJG365" s="84" t="s">
        <v>28</v>
      </c>
      <c r="NJH365" s="84"/>
      <c r="NJI365" s="168">
        <v>22</v>
      </c>
      <c r="NJJ365" s="84"/>
      <c r="NJK365" s="85"/>
      <c r="NJL365" s="84"/>
      <c r="NJM365" s="85"/>
      <c r="NJN365" s="84"/>
      <c r="NJO365" s="85"/>
      <c r="NJP365" s="86"/>
      <c r="NSZ365" s="113">
        <v>18</v>
      </c>
      <c r="NTA365" s="135" t="s">
        <v>74</v>
      </c>
      <c r="NTB365" s="132" t="s">
        <v>75</v>
      </c>
      <c r="NTC365" s="84" t="s">
        <v>28</v>
      </c>
      <c r="NTD365" s="84"/>
      <c r="NTE365" s="168">
        <v>22</v>
      </c>
      <c r="NTF365" s="84"/>
      <c r="NTG365" s="85"/>
      <c r="NTH365" s="84"/>
      <c r="NTI365" s="85"/>
      <c r="NTJ365" s="84"/>
      <c r="NTK365" s="85"/>
      <c r="NTL365" s="86"/>
      <c r="OCV365" s="113">
        <v>18</v>
      </c>
      <c r="OCW365" s="135" t="s">
        <v>74</v>
      </c>
      <c r="OCX365" s="132" t="s">
        <v>75</v>
      </c>
      <c r="OCY365" s="84" t="s">
        <v>28</v>
      </c>
      <c r="OCZ365" s="84"/>
      <c r="ODA365" s="168">
        <v>22</v>
      </c>
      <c r="ODB365" s="84"/>
      <c r="ODC365" s="85"/>
      <c r="ODD365" s="84"/>
      <c r="ODE365" s="85"/>
      <c r="ODF365" s="84"/>
      <c r="ODG365" s="85"/>
      <c r="ODH365" s="86"/>
      <c r="OMR365" s="113">
        <v>18</v>
      </c>
      <c r="OMS365" s="135" t="s">
        <v>74</v>
      </c>
      <c r="OMT365" s="132" t="s">
        <v>75</v>
      </c>
      <c r="OMU365" s="84" t="s">
        <v>28</v>
      </c>
      <c r="OMV365" s="84"/>
      <c r="OMW365" s="168">
        <v>22</v>
      </c>
      <c r="OMX365" s="84"/>
      <c r="OMY365" s="85"/>
      <c r="OMZ365" s="84"/>
      <c r="ONA365" s="85"/>
      <c r="ONB365" s="84"/>
      <c r="ONC365" s="85"/>
      <c r="OND365" s="86"/>
      <c r="OWN365" s="113">
        <v>18</v>
      </c>
      <c r="OWO365" s="135" t="s">
        <v>74</v>
      </c>
      <c r="OWP365" s="132" t="s">
        <v>75</v>
      </c>
      <c r="OWQ365" s="84" t="s">
        <v>28</v>
      </c>
      <c r="OWR365" s="84"/>
      <c r="OWS365" s="168">
        <v>22</v>
      </c>
      <c r="OWT365" s="84"/>
      <c r="OWU365" s="85"/>
      <c r="OWV365" s="84"/>
      <c r="OWW365" s="85"/>
      <c r="OWX365" s="84"/>
      <c r="OWY365" s="85"/>
      <c r="OWZ365" s="86"/>
      <c r="PGJ365" s="113">
        <v>18</v>
      </c>
      <c r="PGK365" s="135" t="s">
        <v>74</v>
      </c>
      <c r="PGL365" s="132" t="s">
        <v>75</v>
      </c>
      <c r="PGM365" s="84" t="s">
        <v>28</v>
      </c>
      <c r="PGN365" s="84"/>
      <c r="PGO365" s="168">
        <v>22</v>
      </c>
      <c r="PGP365" s="84"/>
      <c r="PGQ365" s="85"/>
      <c r="PGR365" s="84"/>
      <c r="PGS365" s="85"/>
      <c r="PGT365" s="84"/>
      <c r="PGU365" s="85"/>
      <c r="PGV365" s="86"/>
      <c r="PQF365" s="113">
        <v>18</v>
      </c>
      <c r="PQG365" s="135" t="s">
        <v>74</v>
      </c>
      <c r="PQH365" s="132" t="s">
        <v>75</v>
      </c>
      <c r="PQI365" s="84" t="s">
        <v>28</v>
      </c>
      <c r="PQJ365" s="84"/>
      <c r="PQK365" s="168">
        <v>22</v>
      </c>
      <c r="PQL365" s="84"/>
      <c r="PQM365" s="85"/>
      <c r="PQN365" s="84"/>
      <c r="PQO365" s="85"/>
      <c r="PQP365" s="84"/>
      <c r="PQQ365" s="85"/>
      <c r="PQR365" s="86"/>
      <c r="QAB365" s="113">
        <v>18</v>
      </c>
      <c r="QAC365" s="135" t="s">
        <v>74</v>
      </c>
      <c r="QAD365" s="132" t="s">
        <v>75</v>
      </c>
      <c r="QAE365" s="84" t="s">
        <v>28</v>
      </c>
      <c r="QAF365" s="84"/>
      <c r="QAG365" s="168">
        <v>22</v>
      </c>
      <c r="QAH365" s="84"/>
      <c r="QAI365" s="85"/>
      <c r="QAJ365" s="84"/>
      <c r="QAK365" s="85"/>
      <c r="QAL365" s="84"/>
      <c r="QAM365" s="85"/>
      <c r="QAN365" s="86"/>
      <c r="QJX365" s="113">
        <v>18</v>
      </c>
      <c r="QJY365" s="135" t="s">
        <v>74</v>
      </c>
      <c r="QJZ365" s="132" t="s">
        <v>75</v>
      </c>
      <c r="QKA365" s="84" t="s">
        <v>28</v>
      </c>
      <c r="QKB365" s="84"/>
      <c r="QKC365" s="168">
        <v>22</v>
      </c>
      <c r="QKD365" s="84"/>
      <c r="QKE365" s="85"/>
      <c r="QKF365" s="84"/>
      <c r="QKG365" s="85"/>
      <c r="QKH365" s="84"/>
      <c r="QKI365" s="85"/>
      <c r="QKJ365" s="86"/>
      <c r="QTT365" s="113">
        <v>18</v>
      </c>
      <c r="QTU365" s="135" t="s">
        <v>74</v>
      </c>
      <c r="QTV365" s="132" t="s">
        <v>75</v>
      </c>
      <c r="QTW365" s="84" t="s">
        <v>28</v>
      </c>
      <c r="QTX365" s="84"/>
      <c r="QTY365" s="168">
        <v>22</v>
      </c>
      <c r="QTZ365" s="84"/>
      <c r="QUA365" s="85"/>
      <c r="QUB365" s="84"/>
      <c r="QUC365" s="85"/>
      <c r="QUD365" s="84"/>
      <c r="QUE365" s="85"/>
      <c r="QUF365" s="86"/>
      <c r="RDP365" s="113">
        <v>18</v>
      </c>
      <c r="RDQ365" s="135" t="s">
        <v>74</v>
      </c>
      <c r="RDR365" s="132" t="s">
        <v>75</v>
      </c>
      <c r="RDS365" s="84" t="s">
        <v>28</v>
      </c>
      <c r="RDT365" s="84"/>
      <c r="RDU365" s="168">
        <v>22</v>
      </c>
      <c r="RDV365" s="84"/>
      <c r="RDW365" s="85"/>
      <c r="RDX365" s="84"/>
      <c r="RDY365" s="85"/>
      <c r="RDZ365" s="84"/>
      <c r="REA365" s="85"/>
      <c r="REB365" s="86"/>
      <c r="RNL365" s="113">
        <v>18</v>
      </c>
      <c r="RNM365" s="135" t="s">
        <v>74</v>
      </c>
      <c r="RNN365" s="132" t="s">
        <v>75</v>
      </c>
      <c r="RNO365" s="84" t="s">
        <v>28</v>
      </c>
      <c r="RNP365" s="84"/>
      <c r="RNQ365" s="168">
        <v>22</v>
      </c>
      <c r="RNR365" s="84"/>
      <c r="RNS365" s="85"/>
      <c r="RNT365" s="84"/>
      <c r="RNU365" s="85"/>
      <c r="RNV365" s="84"/>
      <c r="RNW365" s="85"/>
      <c r="RNX365" s="86"/>
      <c r="RXH365" s="113">
        <v>18</v>
      </c>
      <c r="RXI365" s="135" t="s">
        <v>74</v>
      </c>
      <c r="RXJ365" s="132" t="s">
        <v>75</v>
      </c>
      <c r="RXK365" s="84" t="s">
        <v>28</v>
      </c>
      <c r="RXL365" s="84"/>
      <c r="RXM365" s="168">
        <v>22</v>
      </c>
      <c r="RXN365" s="84"/>
      <c r="RXO365" s="85"/>
      <c r="RXP365" s="84"/>
      <c r="RXQ365" s="85"/>
      <c r="RXR365" s="84"/>
      <c r="RXS365" s="85"/>
      <c r="RXT365" s="86"/>
      <c r="SHD365" s="113">
        <v>18</v>
      </c>
      <c r="SHE365" s="135" t="s">
        <v>74</v>
      </c>
      <c r="SHF365" s="132" t="s">
        <v>75</v>
      </c>
      <c r="SHG365" s="84" t="s">
        <v>28</v>
      </c>
      <c r="SHH365" s="84"/>
      <c r="SHI365" s="168">
        <v>22</v>
      </c>
      <c r="SHJ365" s="84"/>
      <c r="SHK365" s="85"/>
      <c r="SHL365" s="84"/>
      <c r="SHM365" s="85"/>
      <c r="SHN365" s="84"/>
      <c r="SHO365" s="85"/>
      <c r="SHP365" s="86"/>
      <c r="SQZ365" s="113">
        <v>18</v>
      </c>
      <c r="SRA365" s="135" t="s">
        <v>74</v>
      </c>
      <c r="SRB365" s="132" t="s">
        <v>75</v>
      </c>
      <c r="SRC365" s="84" t="s">
        <v>28</v>
      </c>
      <c r="SRD365" s="84"/>
      <c r="SRE365" s="168">
        <v>22</v>
      </c>
      <c r="SRF365" s="84"/>
      <c r="SRG365" s="85"/>
      <c r="SRH365" s="84"/>
      <c r="SRI365" s="85"/>
      <c r="SRJ365" s="84"/>
      <c r="SRK365" s="85"/>
      <c r="SRL365" s="86"/>
      <c r="TAV365" s="113">
        <v>18</v>
      </c>
      <c r="TAW365" s="135" t="s">
        <v>74</v>
      </c>
      <c r="TAX365" s="132" t="s">
        <v>75</v>
      </c>
      <c r="TAY365" s="84" t="s">
        <v>28</v>
      </c>
      <c r="TAZ365" s="84"/>
      <c r="TBA365" s="168">
        <v>22</v>
      </c>
      <c r="TBB365" s="84"/>
      <c r="TBC365" s="85"/>
      <c r="TBD365" s="84"/>
      <c r="TBE365" s="85"/>
      <c r="TBF365" s="84"/>
      <c r="TBG365" s="85"/>
      <c r="TBH365" s="86"/>
      <c r="TKR365" s="113">
        <v>18</v>
      </c>
      <c r="TKS365" s="135" t="s">
        <v>74</v>
      </c>
      <c r="TKT365" s="132" t="s">
        <v>75</v>
      </c>
      <c r="TKU365" s="84" t="s">
        <v>28</v>
      </c>
      <c r="TKV365" s="84"/>
      <c r="TKW365" s="168">
        <v>22</v>
      </c>
      <c r="TKX365" s="84"/>
      <c r="TKY365" s="85"/>
      <c r="TKZ365" s="84"/>
      <c r="TLA365" s="85"/>
      <c r="TLB365" s="84"/>
      <c r="TLC365" s="85"/>
      <c r="TLD365" s="86"/>
      <c r="TUN365" s="113">
        <v>18</v>
      </c>
      <c r="TUO365" s="135" t="s">
        <v>74</v>
      </c>
      <c r="TUP365" s="132" t="s">
        <v>75</v>
      </c>
      <c r="TUQ365" s="84" t="s">
        <v>28</v>
      </c>
      <c r="TUR365" s="84"/>
      <c r="TUS365" s="168">
        <v>22</v>
      </c>
      <c r="TUT365" s="84"/>
      <c r="TUU365" s="85"/>
      <c r="TUV365" s="84"/>
      <c r="TUW365" s="85"/>
      <c r="TUX365" s="84"/>
      <c r="TUY365" s="85"/>
      <c r="TUZ365" s="86"/>
      <c r="UEJ365" s="113">
        <v>18</v>
      </c>
      <c r="UEK365" s="135" t="s">
        <v>74</v>
      </c>
      <c r="UEL365" s="132" t="s">
        <v>75</v>
      </c>
      <c r="UEM365" s="84" t="s">
        <v>28</v>
      </c>
      <c r="UEN365" s="84"/>
      <c r="UEO365" s="168">
        <v>22</v>
      </c>
      <c r="UEP365" s="84"/>
      <c r="UEQ365" s="85"/>
      <c r="UER365" s="84"/>
      <c r="UES365" s="85"/>
      <c r="UET365" s="84"/>
      <c r="UEU365" s="85"/>
      <c r="UEV365" s="86"/>
      <c r="UOF365" s="113">
        <v>18</v>
      </c>
      <c r="UOG365" s="135" t="s">
        <v>74</v>
      </c>
      <c r="UOH365" s="132" t="s">
        <v>75</v>
      </c>
      <c r="UOI365" s="84" t="s">
        <v>28</v>
      </c>
      <c r="UOJ365" s="84"/>
      <c r="UOK365" s="168">
        <v>22</v>
      </c>
      <c r="UOL365" s="84"/>
      <c r="UOM365" s="85"/>
      <c r="UON365" s="84"/>
      <c r="UOO365" s="85"/>
      <c r="UOP365" s="84"/>
      <c r="UOQ365" s="85"/>
      <c r="UOR365" s="86"/>
      <c r="UYB365" s="113">
        <v>18</v>
      </c>
      <c r="UYC365" s="135" t="s">
        <v>74</v>
      </c>
      <c r="UYD365" s="132" t="s">
        <v>75</v>
      </c>
      <c r="UYE365" s="84" t="s">
        <v>28</v>
      </c>
      <c r="UYF365" s="84"/>
      <c r="UYG365" s="168">
        <v>22</v>
      </c>
      <c r="UYH365" s="84"/>
      <c r="UYI365" s="85"/>
      <c r="UYJ365" s="84"/>
      <c r="UYK365" s="85"/>
      <c r="UYL365" s="84"/>
      <c r="UYM365" s="85"/>
      <c r="UYN365" s="86"/>
      <c r="VHX365" s="113">
        <v>18</v>
      </c>
      <c r="VHY365" s="135" t="s">
        <v>74</v>
      </c>
      <c r="VHZ365" s="132" t="s">
        <v>75</v>
      </c>
      <c r="VIA365" s="84" t="s">
        <v>28</v>
      </c>
      <c r="VIB365" s="84"/>
      <c r="VIC365" s="168">
        <v>22</v>
      </c>
      <c r="VID365" s="84"/>
      <c r="VIE365" s="85"/>
      <c r="VIF365" s="84"/>
      <c r="VIG365" s="85"/>
      <c r="VIH365" s="84"/>
      <c r="VII365" s="85"/>
      <c r="VIJ365" s="86"/>
      <c r="VRT365" s="113">
        <v>18</v>
      </c>
      <c r="VRU365" s="135" t="s">
        <v>74</v>
      </c>
      <c r="VRV365" s="132" t="s">
        <v>75</v>
      </c>
      <c r="VRW365" s="84" t="s">
        <v>28</v>
      </c>
      <c r="VRX365" s="84"/>
      <c r="VRY365" s="168">
        <v>22</v>
      </c>
      <c r="VRZ365" s="84"/>
      <c r="VSA365" s="85"/>
      <c r="VSB365" s="84"/>
      <c r="VSC365" s="85"/>
      <c r="VSD365" s="84"/>
      <c r="VSE365" s="85"/>
      <c r="VSF365" s="86"/>
      <c r="WBP365" s="113">
        <v>18</v>
      </c>
      <c r="WBQ365" s="135" t="s">
        <v>74</v>
      </c>
      <c r="WBR365" s="132" t="s">
        <v>75</v>
      </c>
      <c r="WBS365" s="84" t="s">
        <v>28</v>
      </c>
      <c r="WBT365" s="84"/>
      <c r="WBU365" s="168">
        <v>22</v>
      </c>
      <c r="WBV365" s="84"/>
      <c r="WBW365" s="85"/>
      <c r="WBX365" s="84"/>
      <c r="WBY365" s="85"/>
      <c r="WBZ365" s="84"/>
      <c r="WCA365" s="85"/>
      <c r="WCB365" s="86"/>
      <c r="WLL365" s="113">
        <v>18</v>
      </c>
      <c r="WLM365" s="135" t="s">
        <v>74</v>
      </c>
      <c r="WLN365" s="132" t="s">
        <v>75</v>
      </c>
      <c r="WLO365" s="84" t="s">
        <v>28</v>
      </c>
      <c r="WLP365" s="84"/>
      <c r="WLQ365" s="168">
        <v>22</v>
      </c>
      <c r="WLR365" s="84"/>
      <c r="WLS365" s="85"/>
      <c r="WLT365" s="84"/>
      <c r="WLU365" s="85"/>
      <c r="WLV365" s="84"/>
      <c r="WLW365" s="85"/>
      <c r="WLX365" s="86"/>
      <c r="WVH365" s="113">
        <v>18</v>
      </c>
      <c r="WVI365" s="135" t="s">
        <v>74</v>
      </c>
      <c r="WVJ365" s="132" t="s">
        <v>75</v>
      </c>
      <c r="WVK365" s="84" t="s">
        <v>28</v>
      </c>
      <c r="WVL365" s="84"/>
      <c r="WVM365" s="168">
        <v>22</v>
      </c>
      <c r="WVN365" s="84"/>
      <c r="WVO365" s="85"/>
      <c r="WVP365" s="84"/>
      <c r="WVQ365" s="85"/>
      <c r="WVR365" s="84"/>
      <c r="WVS365" s="85"/>
      <c r="WVT365" s="86"/>
    </row>
    <row r="366" spans="1:16140" x14ac:dyDescent="0.35">
      <c r="A366" s="82"/>
      <c r="B366" s="6"/>
      <c r="C366" s="81" t="s">
        <v>14</v>
      </c>
      <c r="D366" s="84" t="s">
        <v>15</v>
      </c>
      <c r="E366" s="85">
        <v>0.38900000000000001</v>
      </c>
      <c r="F366" s="85">
        <v>9.7249999999999996</v>
      </c>
      <c r="G366" s="84"/>
      <c r="H366" s="85"/>
      <c r="I366" s="88">
        <v>6</v>
      </c>
      <c r="J366" s="85">
        <v>58.349999999999994</v>
      </c>
      <c r="K366" s="84"/>
      <c r="L366" s="85"/>
      <c r="M366" s="247">
        <f>H366+J366+L366</f>
        <v>58.349999999999994</v>
      </c>
    </row>
    <row r="367" spans="1:16140" x14ac:dyDescent="0.35">
      <c r="A367" s="82"/>
      <c r="B367" s="6"/>
      <c r="C367" s="81" t="s">
        <v>24</v>
      </c>
      <c r="D367" s="84" t="s">
        <v>18</v>
      </c>
      <c r="E367" s="141">
        <v>0.151</v>
      </c>
      <c r="F367" s="85">
        <v>3.7749999999999999</v>
      </c>
      <c r="G367" s="84"/>
      <c r="H367" s="85"/>
      <c r="I367" s="84"/>
      <c r="J367" s="85"/>
      <c r="K367" s="88">
        <v>4</v>
      </c>
      <c r="L367" s="85">
        <v>15.1</v>
      </c>
      <c r="M367" s="247">
        <f>H367+J367+L367</f>
        <v>15.1</v>
      </c>
    </row>
    <row r="368" spans="1:16140" x14ac:dyDescent="0.35">
      <c r="A368" s="82"/>
      <c r="B368" s="6"/>
      <c r="C368" s="6" t="s">
        <v>25</v>
      </c>
      <c r="D368" s="84"/>
      <c r="E368" s="84"/>
      <c r="F368" s="85"/>
      <c r="G368" s="84"/>
      <c r="H368" s="85"/>
      <c r="I368" s="84"/>
      <c r="J368" s="85"/>
      <c r="K368" s="84"/>
      <c r="L368" s="85"/>
      <c r="M368" s="247"/>
    </row>
    <row r="369" spans="1:16140" ht="32" x14ac:dyDescent="0.35">
      <c r="A369" s="82" t="s">
        <v>639</v>
      </c>
      <c r="B369" s="18" t="s">
        <v>29</v>
      </c>
      <c r="C369" s="81" t="s">
        <v>397</v>
      </c>
      <c r="D369" s="84" t="s">
        <v>28</v>
      </c>
      <c r="E369" s="84">
        <v>1</v>
      </c>
      <c r="F369" s="88">
        <v>25</v>
      </c>
      <c r="G369" s="169">
        <v>419.49152542372883</v>
      </c>
      <c r="H369" s="85">
        <v>10487.28813559322</v>
      </c>
      <c r="I369" s="84"/>
      <c r="J369" s="85"/>
      <c r="K369" s="84"/>
      <c r="L369" s="85"/>
      <c r="M369" s="247">
        <f>H369+J369+L369</f>
        <v>10487.28813559322</v>
      </c>
    </row>
    <row r="370" spans="1:16140" x14ac:dyDescent="0.35">
      <c r="A370" s="82"/>
      <c r="B370" s="6"/>
      <c r="C370" s="81" t="s">
        <v>26</v>
      </c>
      <c r="D370" s="84" t="s">
        <v>18</v>
      </c>
      <c r="E370" s="87">
        <v>2.4E-2</v>
      </c>
      <c r="F370" s="85">
        <v>0.6</v>
      </c>
      <c r="G370" s="88">
        <v>4</v>
      </c>
      <c r="H370" s="85">
        <v>2.4</v>
      </c>
      <c r="I370" s="84"/>
      <c r="J370" s="85"/>
      <c r="K370" s="84"/>
      <c r="L370" s="85"/>
      <c r="M370" s="247">
        <f>H370+J370+L370</f>
        <v>2.4</v>
      </c>
    </row>
    <row r="371" spans="1:16140" ht="128" x14ac:dyDescent="0.35">
      <c r="A371" s="82" t="s">
        <v>640</v>
      </c>
      <c r="B371" s="135" t="s">
        <v>74</v>
      </c>
      <c r="C371" s="132" t="s">
        <v>398</v>
      </c>
      <c r="D371" s="84" t="s">
        <v>28</v>
      </c>
      <c r="E371" s="84"/>
      <c r="F371" s="115">
        <v>4</v>
      </c>
      <c r="G371" s="84"/>
      <c r="H371" s="85"/>
      <c r="I371" s="84"/>
      <c r="J371" s="85"/>
      <c r="K371" s="84"/>
      <c r="L371" s="85"/>
      <c r="M371" s="247"/>
      <c r="IV371" s="113">
        <v>18</v>
      </c>
      <c r="IW371" s="135" t="s">
        <v>74</v>
      </c>
      <c r="IX371" s="132" t="s">
        <v>75</v>
      </c>
      <c r="IY371" s="84" t="s">
        <v>28</v>
      </c>
      <c r="IZ371" s="84"/>
      <c r="JA371" s="168">
        <v>22</v>
      </c>
      <c r="JB371" s="84"/>
      <c r="JC371" s="85"/>
      <c r="JD371" s="84"/>
      <c r="JE371" s="85"/>
      <c r="JF371" s="84"/>
      <c r="JG371" s="85"/>
      <c r="JH371" s="86"/>
      <c r="SR371" s="113">
        <v>18</v>
      </c>
      <c r="SS371" s="135" t="s">
        <v>74</v>
      </c>
      <c r="ST371" s="132" t="s">
        <v>75</v>
      </c>
      <c r="SU371" s="84" t="s">
        <v>28</v>
      </c>
      <c r="SV371" s="84"/>
      <c r="SW371" s="168">
        <v>22</v>
      </c>
      <c r="SX371" s="84"/>
      <c r="SY371" s="85"/>
      <c r="SZ371" s="84"/>
      <c r="TA371" s="85"/>
      <c r="TB371" s="84"/>
      <c r="TC371" s="85"/>
      <c r="TD371" s="86"/>
      <c r="ACN371" s="113">
        <v>18</v>
      </c>
      <c r="ACO371" s="135" t="s">
        <v>74</v>
      </c>
      <c r="ACP371" s="132" t="s">
        <v>75</v>
      </c>
      <c r="ACQ371" s="84" t="s">
        <v>28</v>
      </c>
      <c r="ACR371" s="84"/>
      <c r="ACS371" s="168">
        <v>22</v>
      </c>
      <c r="ACT371" s="84"/>
      <c r="ACU371" s="85"/>
      <c r="ACV371" s="84"/>
      <c r="ACW371" s="85"/>
      <c r="ACX371" s="84"/>
      <c r="ACY371" s="85"/>
      <c r="ACZ371" s="86"/>
      <c r="AMJ371" s="113">
        <v>18</v>
      </c>
      <c r="AMK371" s="135" t="s">
        <v>74</v>
      </c>
      <c r="AML371" s="132" t="s">
        <v>75</v>
      </c>
      <c r="AMM371" s="84" t="s">
        <v>28</v>
      </c>
      <c r="AMN371" s="84"/>
      <c r="AMO371" s="168">
        <v>22</v>
      </c>
      <c r="AMP371" s="84"/>
      <c r="AMQ371" s="85"/>
      <c r="AMR371" s="84"/>
      <c r="AMS371" s="85"/>
      <c r="AMT371" s="84"/>
      <c r="AMU371" s="85"/>
      <c r="AMV371" s="86"/>
      <c r="AWF371" s="113">
        <v>18</v>
      </c>
      <c r="AWG371" s="135" t="s">
        <v>74</v>
      </c>
      <c r="AWH371" s="132" t="s">
        <v>75</v>
      </c>
      <c r="AWI371" s="84" t="s">
        <v>28</v>
      </c>
      <c r="AWJ371" s="84"/>
      <c r="AWK371" s="168">
        <v>22</v>
      </c>
      <c r="AWL371" s="84"/>
      <c r="AWM371" s="85"/>
      <c r="AWN371" s="84"/>
      <c r="AWO371" s="85"/>
      <c r="AWP371" s="84"/>
      <c r="AWQ371" s="85"/>
      <c r="AWR371" s="86"/>
      <c r="BGB371" s="113">
        <v>18</v>
      </c>
      <c r="BGC371" s="135" t="s">
        <v>74</v>
      </c>
      <c r="BGD371" s="132" t="s">
        <v>75</v>
      </c>
      <c r="BGE371" s="84" t="s">
        <v>28</v>
      </c>
      <c r="BGF371" s="84"/>
      <c r="BGG371" s="168">
        <v>22</v>
      </c>
      <c r="BGH371" s="84"/>
      <c r="BGI371" s="85"/>
      <c r="BGJ371" s="84"/>
      <c r="BGK371" s="85"/>
      <c r="BGL371" s="84"/>
      <c r="BGM371" s="85"/>
      <c r="BGN371" s="86"/>
      <c r="BPX371" s="113">
        <v>18</v>
      </c>
      <c r="BPY371" s="135" t="s">
        <v>74</v>
      </c>
      <c r="BPZ371" s="132" t="s">
        <v>75</v>
      </c>
      <c r="BQA371" s="84" t="s">
        <v>28</v>
      </c>
      <c r="BQB371" s="84"/>
      <c r="BQC371" s="168">
        <v>22</v>
      </c>
      <c r="BQD371" s="84"/>
      <c r="BQE371" s="85"/>
      <c r="BQF371" s="84"/>
      <c r="BQG371" s="85"/>
      <c r="BQH371" s="84"/>
      <c r="BQI371" s="85"/>
      <c r="BQJ371" s="86"/>
      <c r="BZT371" s="113">
        <v>18</v>
      </c>
      <c r="BZU371" s="135" t="s">
        <v>74</v>
      </c>
      <c r="BZV371" s="132" t="s">
        <v>75</v>
      </c>
      <c r="BZW371" s="84" t="s">
        <v>28</v>
      </c>
      <c r="BZX371" s="84"/>
      <c r="BZY371" s="168">
        <v>22</v>
      </c>
      <c r="BZZ371" s="84"/>
      <c r="CAA371" s="85"/>
      <c r="CAB371" s="84"/>
      <c r="CAC371" s="85"/>
      <c r="CAD371" s="84"/>
      <c r="CAE371" s="85"/>
      <c r="CAF371" s="86"/>
      <c r="CJP371" s="113">
        <v>18</v>
      </c>
      <c r="CJQ371" s="135" t="s">
        <v>74</v>
      </c>
      <c r="CJR371" s="132" t="s">
        <v>75</v>
      </c>
      <c r="CJS371" s="84" t="s">
        <v>28</v>
      </c>
      <c r="CJT371" s="84"/>
      <c r="CJU371" s="168">
        <v>22</v>
      </c>
      <c r="CJV371" s="84"/>
      <c r="CJW371" s="85"/>
      <c r="CJX371" s="84"/>
      <c r="CJY371" s="85"/>
      <c r="CJZ371" s="84"/>
      <c r="CKA371" s="85"/>
      <c r="CKB371" s="86"/>
      <c r="CTL371" s="113">
        <v>18</v>
      </c>
      <c r="CTM371" s="135" t="s">
        <v>74</v>
      </c>
      <c r="CTN371" s="132" t="s">
        <v>75</v>
      </c>
      <c r="CTO371" s="84" t="s">
        <v>28</v>
      </c>
      <c r="CTP371" s="84"/>
      <c r="CTQ371" s="168">
        <v>22</v>
      </c>
      <c r="CTR371" s="84"/>
      <c r="CTS371" s="85"/>
      <c r="CTT371" s="84"/>
      <c r="CTU371" s="85"/>
      <c r="CTV371" s="84"/>
      <c r="CTW371" s="85"/>
      <c r="CTX371" s="86"/>
      <c r="DDH371" s="113">
        <v>18</v>
      </c>
      <c r="DDI371" s="135" t="s">
        <v>74</v>
      </c>
      <c r="DDJ371" s="132" t="s">
        <v>75</v>
      </c>
      <c r="DDK371" s="84" t="s">
        <v>28</v>
      </c>
      <c r="DDL371" s="84"/>
      <c r="DDM371" s="168">
        <v>22</v>
      </c>
      <c r="DDN371" s="84"/>
      <c r="DDO371" s="85"/>
      <c r="DDP371" s="84"/>
      <c r="DDQ371" s="85"/>
      <c r="DDR371" s="84"/>
      <c r="DDS371" s="85"/>
      <c r="DDT371" s="86"/>
      <c r="DND371" s="113">
        <v>18</v>
      </c>
      <c r="DNE371" s="135" t="s">
        <v>74</v>
      </c>
      <c r="DNF371" s="132" t="s">
        <v>75</v>
      </c>
      <c r="DNG371" s="84" t="s">
        <v>28</v>
      </c>
      <c r="DNH371" s="84"/>
      <c r="DNI371" s="168">
        <v>22</v>
      </c>
      <c r="DNJ371" s="84"/>
      <c r="DNK371" s="85"/>
      <c r="DNL371" s="84"/>
      <c r="DNM371" s="85"/>
      <c r="DNN371" s="84"/>
      <c r="DNO371" s="85"/>
      <c r="DNP371" s="86"/>
      <c r="DWZ371" s="113">
        <v>18</v>
      </c>
      <c r="DXA371" s="135" t="s">
        <v>74</v>
      </c>
      <c r="DXB371" s="132" t="s">
        <v>75</v>
      </c>
      <c r="DXC371" s="84" t="s">
        <v>28</v>
      </c>
      <c r="DXD371" s="84"/>
      <c r="DXE371" s="168">
        <v>22</v>
      </c>
      <c r="DXF371" s="84"/>
      <c r="DXG371" s="85"/>
      <c r="DXH371" s="84"/>
      <c r="DXI371" s="85"/>
      <c r="DXJ371" s="84"/>
      <c r="DXK371" s="85"/>
      <c r="DXL371" s="86"/>
      <c r="EGV371" s="113">
        <v>18</v>
      </c>
      <c r="EGW371" s="135" t="s">
        <v>74</v>
      </c>
      <c r="EGX371" s="132" t="s">
        <v>75</v>
      </c>
      <c r="EGY371" s="84" t="s">
        <v>28</v>
      </c>
      <c r="EGZ371" s="84"/>
      <c r="EHA371" s="168">
        <v>22</v>
      </c>
      <c r="EHB371" s="84"/>
      <c r="EHC371" s="85"/>
      <c r="EHD371" s="84"/>
      <c r="EHE371" s="85"/>
      <c r="EHF371" s="84"/>
      <c r="EHG371" s="85"/>
      <c r="EHH371" s="86"/>
      <c r="EQR371" s="113">
        <v>18</v>
      </c>
      <c r="EQS371" s="135" t="s">
        <v>74</v>
      </c>
      <c r="EQT371" s="132" t="s">
        <v>75</v>
      </c>
      <c r="EQU371" s="84" t="s">
        <v>28</v>
      </c>
      <c r="EQV371" s="84"/>
      <c r="EQW371" s="168">
        <v>22</v>
      </c>
      <c r="EQX371" s="84"/>
      <c r="EQY371" s="85"/>
      <c r="EQZ371" s="84"/>
      <c r="ERA371" s="85"/>
      <c r="ERB371" s="84"/>
      <c r="ERC371" s="85"/>
      <c r="ERD371" s="86"/>
      <c r="FAN371" s="113">
        <v>18</v>
      </c>
      <c r="FAO371" s="135" t="s">
        <v>74</v>
      </c>
      <c r="FAP371" s="132" t="s">
        <v>75</v>
      </c>
      <c r="FAQ371" s="84" t="s">
        <v>28</v>
      </c>
      <c r="FAR371" s="84"/>
      <c r="FAS371" s="168">
        <v>22</v>
      </c>
      <c r="FAT371" s="84"/>
      <c r="FAU371" s="85"/>
      <c r="FAV371" s="84"/>
      <c r="FAW371" s="85"/>
      <c r="FAX371" s="84"/>
      <c r="FAY371" s="85"/>
      <c r="FAZ371" s="86"/>
      <c r="FKJ371" s="113">
        <v>18</v>
      </c>
      <c r="FKK371" s="135" t="s">
        <v>74</v>
      </c>
      <c r="FKL371" s="132" t="s">
        <v>75</v>
      </c>
      <c r="FKM371" s="84" t="s">
        <v>28</v>
      </c>
      <c r="FKN371" s="84"/>
      <c r="FKO371" s="168">
        <v>22</v>
      </c>
      <c r="FKP371" s="84"/>
      <c r="FKQ371" s="85"/>
      <c r="FKR371" s="84"/>
      <c r="FKS371" s="85"/>
      <c r="FKT371" s="84"/>
      <c r="FKU371" s="85"/>
      <c r="FKV371" s="86"/>
      <c r="FUF371" s="113">
        <v>18</v>
      </c>
      <c r="FUG371" s="135" t="s">
        <v>74</v>
      </c>
      <c r="FUH371" s="132" t="s">
        <v>75</v>
      </c>
      <c r="FUI371" s="84" t="s">
        <v>28</v>
      </c>
      <c r="FUJ371" s="84"/>
      <c r="FUK371" s="168">
        <v>22</v>
      </c>
      <c r="FUL371" s="84"/>
      <c r="FUM371" s="85"/>
      <c r="FUN371" s="84"/>
      <c r="FUO371" s="85"/>
      <c r="FUP371" s="84"/>
      <c r="FUQ371" s="85"/>
      <c r="FUR371" s="86"/>
      <c r="GEB371" s="113">
        <v>18</v>
      </c>
      <c r="GEC371" s="135" t="s">
        <v>74</v>
      </c>
      <c r="GED371" s="132" t="s">
        <v>75</v>
      </c>
      <c r="GEE371" s="84" t="s">
        <v>28</v>
      </c>
      <c r="GEF371" s="84"/>
      <c r="GEG371" s="168">
        <v>22</v>
      </c>
      <c r="GEH371" s="84"/>
      <c r="GEI371" s="85"/>
      <c r="GEJ371" s="84"/>
      <c r="GEK371" s="85"/>
      <c r="GEL371" s="84"/>
      <c r="GEM371" s="85"/>
      <c r="GEN371" s="86"/>
      <c r="GNX371" s="113">
        <v>18</v>
      </c>
      <c r="GNY371" s="135" t="s">
        <v>74</v>
      </c>
      <c r="GNZ371" s="132" t="s">
        <v>75</v>
      </c>
      <c r="GOA371" s="84" t="s">
        <v>28</v>
      </c>
      <c r="GOB371" s="84"/>
      <c r="GOC371" s="168">
        <v>22</v>
      </c>
      <c r="GOD371" s="84"/>
      <c r="GOE371" s="85"/>
      <c r="GOF371" s="84"/>
      <c r="GOG371" s="85"/>
      <c r="GOH371" s="84"/>
      <c r="GOI371" s="85"/>
      <c r="GOJ371" s="86"/>
      <c r="GXT371" s="113">
        <v>18</v>
      </c>
      <c r="GXU371" s="135" t="s">
        <v>74</v>
      </c>
      <c r="GXV371" s="132" t="s">
        <v>75</v>
      </c>
      <c r="GXW371" s="84" t="s">
        <v>28</v>
      </c>
      <c r="GXX371" s="84"/>
      <c r="GXY371" s="168">
        <v>22</v>
      </c>
      <c r="GXZ371" s="84"/>
      <c r="GYA371" s="85"/>
      <c r="GYB371" s="84"/>
      <c r="GYC371" s="85"/>
      <c r="GYD371" s="84"/>
      <c r="GYE371" s="85"/>
      <c r="GYF371" s="86"/>
      <c r="HHP371" s="113">
        <v>18</v>
      </c>
      <c r="HHQ371" s="135" t="s">
        <v>74</v>
      </c>
      <c r="HHR371" s="132" t="s">
        <v>75</v>
      </c>
      <c r="HHS371" s="84" t="s">
        <v>28</v>
      </c>
      <c r="HHT371" s="84"/>
      <c r="HHU371" s="168">
        <v>22</v>
      </c>
      <c r="HHV371" s="84"/>
      <c r="HHW371" s="85"/>
      <c r="HHX371" s="84"/>
      <c r="HHY371" s="85"/>
      <c r="HHZ371" s="84"/>
      <c r="HIA371" s="85"/>
      <c r="HIB371" s="86"/>
      <c r="HRL371" s="113">
        <v>18</v>
      </c>
      <c r="HRM371" s="135" t="s">
        <v>74</v>
      </c>
      <c r="HRN371" s="132" t="s">
        <v>75</v>
      </c>
      <c r="HRO371" s="84" t="s">
        <v>28</v>
      </c>
      <c r="HRP371" s="84"/>
      <c r="HRQ371" s="168">
        <v>22</v>
      </c>
      <c r="HRR371" s="84"/>
      <c r="HRS371" s="85"/>
      <c r="HRT371" s="84"/>
      <c r="HRU371" s="85"/>
      <c r="HRV371" s="84"/>
      <c r="HRW371" s="85"/>
      <c r="HRX371" s="86"/>
      <c r="IBH371" s="113">
        <v>18</v>
      </c>
      <c r="IBI371" s="135" t="s">
        <v>74</v>
      </c>
      <c r="IBJ371" s="132" t="s">
        <v>75</v>
      </c>
      <c r="IBK371" s="84" t="s">
        <v>28</v>
      </c>
      <c r="IBL371" s="84"/>
      <c r="IBM371" s="168">
        <v>22</v>
      </c>
      <c r="IBN371" s="84"/>
      <c r="IBO371" s="85"/>
      <c r="IBP371" s="84"/>
      <c r="IBQ371" s="85"/>
      <c r="IBR371" s="84"/>
      <c r="IBS371" s="85"/>
      <c r="IBT371" s="86"/>
      <c r="ILD371" s="113">
        <v>18</v>
      </c>
      <c r="ILE371" s="135" t="s">
        <v>74</v>
      </c>
      <c r="ILF371" s="132" t="s">
        <v>75</v>
      </c>
      <c r="ILG371" s="84" t="s">
        <v>28</v>
      </c>
      <c r="ILH371" s="84"/>
      <c r="ILI371" s="168">
        <v>22</v>
      </c>
      <c r="ILJ371" s="84"/>
      <c r="ILK371" s="85"/>
      <c r="ILL371" s="84"/>
      <c r="ILM371" s="85"/>
      <c r="ILN371" s="84"/>
      <c r="ILO371" s="85"/>
      <c r="ILP371" s="86"/>
      <c r="IUZ371" s="113">
        <v>18</v>
      </c>
      <c r="IVA371" s="135" t="s">
        <v>74</v>
      </c>
      <c r="IVB371" s="132" t="s">
        <v>75</v>
      </c>
      <c r="IVC371" s="84" t="s">
        <v>28</v>
      </c>
      <c r="IVD371" s="84"/>
      <c r="IVE371" s="168">
        <v>22</v>
      </c>
      <c r="IVF371" s="84"/>
      <c r="IVG371" s="85"/>
      <c r="IVH371" s="84"/>
      <c r="IVI371" s="85"/>
      <c r="IVJ371" s="84"/>
      <c r="IVK371" s="85"/>
      <c r="IVL371" s="86"/>
      <c r="JEV371" s="113">
        <v>18</v>
      </c>
      <c r="JEW371" s="135" t="s">
        <v>74</v>
      </c>
      <c r="JEX371" s="132" t="s">
        <v>75</v>
      </c>
      <c r="JEY371" s="84" t="s">
        <v>28</v>
      </c>
      <c r="JEZ371" s="84"/>
      <c r="JFA371" s="168">
        <v>22</v>
      </c>
      <c r="JFB371" s="84"/>
      <c r="JFC371" s="85"/>
      <c r="JFD371" s="84"/>
      <c r="JFE371" s="85"/>
      <c r="JFF371" s="84"/>
      <c r="JFG371" s="85"/>
      <c r="JFH371" s="86"/>
      <c r="JOR371" s="113">
        <v>18</v>
      </c>
      <c r="JOS371" s="135" t="s">
        <v>74</v>
      </c>
      <c r="JOT371" s="132" t="s">
        <v>75</v>
      </c>
      <c r="JOU371" s="84" t="s">
        <v>28</v>
      </c>
      <c r="JOV371" s="84"/>
      <c r="JOW371" s="168">
        <v>22</v>
      </c>
      <c r="JOX371" s="84"/>
      <c r="JOY371" s="85"/>
      <c r="JOZ371" s="84"/>
      <c r="JPA371" s="85"/>
      <c r="JPB371" s="84"/>
      <c r="JPC371" s="85"/>
      <c r="JPD371" s="86"/>
      <c r="JYN371" s="113">
        <v>18</v>
      </c>
      <c r="JYO371" s="135" t="s">
        <v>74</v>
      </c>
      <c r="JYP371" s="132" t="s">
        <v>75</v>
      </c>
      <c r="JYQ371" s="84" t="s">
        <v>28</v>
      </c>
      <c r="JYR371" s="84"/>
      <c r="JYS371" s="168">
        <v>22</v>
      </c>
      <c r="JYT371" s="84"/>
      <c r="JYU371" s="85"/>
      <c r="JYV371" s="84"/>
      <c r="JYW371" s="85"/>
      <c r="JYX371" s="84"/>
      <c r="JYY371" s="85"/>
      <c r="JYZ371" s="86"/>
      <c r="KIJ371" s="113">
        <v>18</v>
      </c>
      <c r="KIK371" s="135" t="s">
        <v>74</v>
      </c>
      <c r="KIL371" s="132" t="s">
        <v>75</v>
      </c>
      <c r="KIM371" s="84" t="s">
        <v>28</v>
      </c>
      <c r="KIN371" s="84"/>
      <c r="KIO371" s="168">
        <v>22</v>
      </c>
      <c r="KIP371" s="84"/>
      <c r="KIQ371" s="85"/>
      <c r="KIR371" s="84"/>
      <c r="KIS371" s="85"/>
      <c r="KIT371" s="84"/>
      <c r="KIU371" s="85"/>
      <c r="KIV371" s="86"/>
      <c r="KSF371" s="113">
        <v>18</v>
      </c>
      <c r="KSG371" s="135" t="s">
        <v>74</v>
      </c>
      <c r="KSH371" s="132" t="s">
        <v>75</v>
      </c>
      <c r="KSI371" s="84" t="s">
        <v>28</v>
      </c>
      <c r="KSJ371" s="84"/>
      <c r="KSK371" s="168">
        <v>22</v>
      </c>
      <c r="KSL371" s="84"/>
      <c r="KSM371" s="85"/>
      <c r="KSN371" s="84"/>
      <c r="KSO371" s="85"/>
      <c r="KSP371" s="84"/>
      <c r="KSQ371" s="85"/>
      <c r="KSR371" s="86"/>
      <c r="LCB371" s="113">
        <v>18</v>
      </c>
      <c r="LCC371" s="135" t="s">
        <v>74</v>
      </c>
      <c r="LCD371" s="132" t="s">
        <v>75</v>
      </c>
      <c r="LCE371" s="84" t="s">
        <v>28</v>
      </c>
      <c r="LCF371" s="84"/>
      <c r="LCG371" s="168">
        <v>22</v>
      </c>
      <c r="LCH371" s="84"/>
      <c r="LCI371" s="85"/>
      <c r="LCJ371" s="84"/>
      <c r="LCK371" s="85"/>
      <c r="LCL371" s="84"/>
      <c r="LCM371" s="85"/>
      <c r="LCN371" s="86"/>
      <c r="LLX371" s="113">
        <v>18</v>
      </c>
      <c r="LLY371" s="135" t="s">
        <v>74</v>
      </c>
      <c r="LLZ371" s="132" t="s">
        <v>75</v>
      </c>
      <c r="LMA371" s="84" t="s">
        <v>28</v>
      </c>
      <c r="LMB371" s="84"/>
      <c r="LMC371" s="168">
        <v>22</v>
      </c>
      <c r="LMD371" s="84"/>
      <c r="LME371" s="85"/>
      <c r="LMF371" s="84"/>
      <c r="LMG371" s="85"/>
      <c r="LMH371" s="84"/>
      <c r="LMI371" s="85"/>
      <c r="LMJ371" s="86"/>
      <c r="LVT371" s="113">
        <v>18</v>
      </c>
      <c r="LVU371" s="135" t="s">
        <v>74</v>
      </c>
      <c r="LVV371" s="132" t="s">
        <v>75</v>
      </c>
      <c r="LVW371" s="84" t="s">
        <v>28</v>
      </c>
      <c r="LVX371" s="84"/>
      <c r="LVY371" s="168">
        <v>22</v>
      </c>
      <c r="LVZ371" s="84"/>
      <c r="LWA371" s="85"/>
      <c r="LWB371" s="84"/>
      <c r="LWC371" s="85"/>
      <c r="LWD371" s="84"/>
      <c r="LWE371" s="85"/>
      <c r="LWF371" s="86"/>
      <c r="MFP371" s="113">
        <v>18</v>
      </c>
      <c r="MFQ371" s="135" t="s">
        <v>74</v>
      </c>
      <c r="MFR371" s="132" t="s">
        <v>75</v>
      </c>
      <c r="MFS371" s="84" t="s">
        <v>28</v>
      </c>
      <c r="MFT371" s="84"/>
      <c r="MFU371" s="168">
        <v>22</v>
      </c>
      <c r="MFV371" s="84"/>
      <c r="MFW371" s="85"/>
      <c r="MFX371" s="84"/>
      <c r="MFY371" s="85"/>
      <c r="MFZ371" s="84"/>
      <c r="MGA371" s="85"/>
      <c r="MGB371" s="86"/>
      <c r="MPL371" s="113">
        <v>18</v>
      </c>
      <c r="MPM371" s="135" t="s">
        <v>74</v>
      </c>
      <c r="MPN371" s="132" t="s">
        <v>75</v>
      </c>
      <c r="MPO371" s="84" t="s">
        <v>28</v>
      </c>
      <c r="MPP371" s="84"/>
      <c r="MPQ371" s="168">
        <v>22</v>
      </c>
      <c r="MPR371" s="84"/>
      <c r="MPS371" s="85"/>
      <c r="MPT371" s="84"/>
      <c r="MPU371" s="85"/>
      <c r="MPV371" s="84"/>
      <c r="MPW371" s="85"/>
      <c r="MPX371" s="86"/>
      <c r="MZH371" s="113">
        <v>18</v>
      </c>
      <c r="MZI371" s="135" t="s">
        <v>74</v>
      </c>
      <c r="MZJ371" s="132" t="s">
        <v>75</v>
      </c>
      <c r="MZK371" s="84" t="s">
        <v>28</v>
      </c>
      <c r="MZL371" s="84"/>
      <c r="MZM371" s="168">
        <v>22</v>
      </c>
      <c r="MZN371" s="84"/>
      <c r="MZO371" s="85"/>
      <c r="MZP371" s="84"/>
      <c r="MZQ371" s="85"/>
      <c r="MZR371" s="84"/>
      <c r="MZS371" s="85"/>
      <c r="MZT371" s="86"/>
      <c r="NJD371" s="113">
        <v>18</v>
      </c>
      <c r="NJE371" s="135" t="s">
        <v>74</v>
      </c>
      <c r="NJF371" s="132" t="s">
        <v>75</v>
      </c>
      <c r="NJG371" s="84" t="s">
        <v>28</v>
      </c>
      <c r="NJH371" s="84"/>
      <c r="NJI371" s="168">
        <v>22</v>
      </c>
      <c r="NJJ371" s="84"/>
      <c r="NJK371" s="85"/>
      <c r="NJL371" s="84"/>
      <c r="NJM371" s="85"/>
      <c r="NJN371" s="84"/>
      <c r="NJO371" s="85"/>
      <c r="NJP371" s="86"/>
      <c r="NSZ371" s="113">
        <v>18</v>
      </c>
      <c r="NTA371" s="135" t="s">
        <v>74</v>
      </c>
      <c r="NTB371" s="132" t="s">
        <v>75</v>
      </c>
      <c r="NTC371" s="84" t="s">
        <v>28</v>
      </c>
      <c r="NTD371" s="84"/>
      <c r="NTE371" s="168">
        <v>22</v>
      </c>
      <c r="NTF371" s="84"/>
      <c r="NTG371" s="85"/>
      <c r="NTH371" s="84"/>
      <c r="NTI371" s="85"/>
      <c r="NTJ371" s="84"/>
      <c r="NTK371" s="85"/>
      <c r="NTL371" s="86"/>
      <c r="OCV371" s="113">
        <v>18</v>
      </c>
      <c r="OCW371" s="135" t="s">
        <v>74</v>
      </c>
      <c r="OCX371" s="132" t="s">
        <v>75</v>
      </c>
      <c r="OCY371" s="84" t="s">
        <v>28</v>
      </c>
      <c r="OCZ371" s="84"/>
      <c r="ODA371" s="168">
        <v>22</v>
      </c>
      <c r="ODB371" s="84"/>
      <c r="ODC371" s="85"/>
      <c r="ODD371" s="84"/>
      <c r="ODE371" s="85"/>
      <c r="ODF371" s="84"/>
      <c r="ODG371" s="85"/>
      <c r="ODH371" s="86"/>
      <c r="OMR371" s="113">
        <v>18</v>
      </c>
      <c r="OMS371" s="135" t="s">
        <v>74</v>
      </c>
      <c r="OMT371" s="132" t="s">
        <v>75</v>
      </c>
      <c r="OMU371" s="84" t="s">
        <v>28</v>
      </c>
      <c r="OMV371" s="84"/>
      <c r="OMW371" s="168">
        <v>22</v>
      </c>
      <c r="OMX371" s="84"/>
      <c r="OMY371" s="85"/>
      <c r="OMZ371" s="84"/>
      <c r="ONA371" s="85"/>
      <c r="ONB371" s="84"/>
      <c r="ONC371" s="85"/>
      <c r="OND371" s="86"/>
      <c r="OWN371" s="113">
        <v>18</v>
      </c>
      <c r="OWO371" s="135" t="s">
        <v>74</v>
      </c>
      <c r="OWP371" s="132" t="s">
        <v>75</v>
      </c>
      <c r="OWQ371" s="84" t="s">
        <v>28</v>
      </c>
      <c r="OWR371" s="84"/>
      <c r="OWS371" s="168">
        <v>22</v>
      </c>
      <c r="OWT371" s="84"/>
      <c r="OWU371" s="85"/>
      <c r="OWV371" s="84"/>
      <c r="OWW371" s="85"/>
      <c r="OWX371" s="84"/>
      <c r="OWY371" s="85"/>
      <c r="OWZ371" s="86"/>
      <c r="PGJ371" s="113">
        <v>18</v>
      </c>
      <c r="PGK371" s="135" t="s">
        <v>74</v>
      </c>
      <c r="PGL371" s="132" t="s">
        <v>75</v>
      </c>
      <c r="PGM371" s="84" t="s">
        <v>28</v>
      </c>
      <c r="PGN371" s="84"/>
      <c r="PGO371" s="168">
        <v>22</v>
      </c>
      <c r="PGP371" s="84"/>
      <c r="PGQ371" s="85"/>
      <c r="PGR371" s="84"/>
      <c r="PGS371" s="85"/>
      <c r="PGT371" s="84"/>
      <c r="PGU371" s="85"/>
      <c r="PGV371" s="86"/>
      <c r="PQF371" s="113">
        <v>18</v>
      </c>
      <c r="PQG371" s="135" t="s">
        <v>74</v>
      </c>
      <c r="PQH371" s="132" t="s">
        <v>75</v>
      </c>
      <c r="PQI371" s="84" t="s">
        <v>28</v>
      </c>
      <c r="PQJ371" s="84"/>
      <c r="PQK371" s="168">
        <v>22</v>
      </c>
      <c r="PQL371" s="84"/>
      <c r="PQM371" s="85"/>
      <c r="PQN371" s="84"/>
      <c r="PQO371" s="85"/>
      <c r="PQP371" s="84"/>
      <c r="PQQ371" s="85"/>
      <c r="PQR371" s="86"/>
      <c r="QAB371" s="113">
        <v>18</v>
      </c>
      <c r="QAC371" s="135" t="s">
        <v>74</v>
      </c>
      <c r="QAD371" s="132" t="s">
        <v>75</v>
      </c>
      <c r="QAE371" s="84" t="s">
        <v>28</v>
      </c>
      <c r="QAF371" s="84"/>
      <c r="QAG371" s="168">
        <v>22</v>
      </c>
      <c r="QAH371" s="84"/>
      <c r="QAI371" s="85"/>
      <c r="QAJ371" s="84"/>
      <c r="QAK371" s="85"/>
      <c r="QAL371" s="84"/>
      <c r="QAM371" s="85"/>
      <c r="QAN371" s="86"/>
      <c r="QJX371" s="113">
        <v>18</v>
      </c>
      <c r="QJY371" s="135" t="s">
        <v>74</v>
      </c>
      <c r="QJZ371" s="132" t="s">
        <v>75</v>
      </c>
      <c r="QKA371" s="84" t="s">
        <v>28</v>
      </c>
      <c r="QKB371" s="84"/>
      <c r="QKC371" s="168">
        <v>22</v>
      </c>
      <c r="QKD371" s="84"/>
      <c r="QKE371" s="85"/>
      <c r="QKF371" s="84"/>
      <c r="QKG371" s="85"/>
      <c r="QKH371" s="84"/>
      <c r="QKI371" s="85"/>
      <c r="QKJ371" s="86"/>
      <c r="QTT371" s="113">
        <v>18</v>
      </c>
      <c r="QTU371" s="135" t="s">
        <v>74</v>
      </c>
      <c r="QTV371" s="132" t="s">
        <v>75</v>
      </c>
      <c r="QTW371" s="84" t="s">
        <v>28</v>
      </c>
      <c r="QTX371" s="84"/>
      <c r="QTY371" s="168">
        <v>22</v>
      </c>
      <c r="QTZ371" s="84"/>
      <c r="QUA371" s="85"/>
      <c r="QUB371" s="84"/>
      <c r="QUC371" s="85"/>
      <c r="QUD371" s="84"/>
      <c r="QUE371" s="85"/>
      <c r="QUF371" s="86"/>
      <c r="RDP371" s="113">
        <v>18</v>
      </c>
      <c r="RDQ371" s="135" t="s">
        <v>74</v>
      </c>
      <c r="RDR371" s="132" t="s">
        <v>75</v>
      </c>
      <c r="RDS371" s="84" t="s">
        <v>28</v>
      </c>
      <c r="RDT371" s="84"/>
      <c r="RDU371" s="168">
        <v>22</v>
      </c>
      <c r="RDV371" s="84"/>
      <c r="RDW371" s="85"/>
      <c r="RDX371" s="84"/>
      <c r="RDY371" s="85"/>
      <c r="RDZ371" s="84"/>
      <c r="REA371" s="85"/>
      <c r="REB371" s="86"/>
      <c r="RNL371" s="113">
        <v>18</v>
      </c>
      <c r="RNM371" s="135" t="s">
        <v>74</v>
      </c>
      <c r="RNN371" s="132" t="s">
        <v>75</v>
      </c>
      <c r="RNO371" s="84" t="s">
        <v>28</v>
      </c>
      <c r="RNP371" s="84"/>
      <c r="RNQ371" s="168">
        <v>22</v>
      </c>
      <c r="RNR371" s="84"/>
      <c r="RNS371" s="85"/>
      <c r="RNT371" s="84"/>
      <c r="RNU371" s="85"/>
      <c r="RNV371" s="84"/>
      <c r="RNW371" s="85"/>
      <c r="RNX371" s="86"/>
      <c r="RXH371" s="113">
        <v>18</v>
      </c>
      <c r="RXI371" s="135" t="s">
        <v>74</v>
      </c>
      <c r="RXJ371" s="132" t="s">
        <v>75</v>
      </c>
      <c r="RXK371" s="84" t="s">
        <v>28</v>
      </c>
      <c r="RXL371" s="84"/>
      <c r="RXM371" s="168">
        <v>22</v>
      </c>
      <c r="RXN371" s="84"/>
      <c r="RXO371" s="85"/>
      <c r="RXP371" s="84"/>
      <c r="RXQ371" s="85"/>
      <c r="RXR371" s="84"/>
      <c r="RXS371" s="85"/>
      <c r="RXT371" s="86"/>
      <c r="SHD371" s="113">
        <v>18</v>
      </c>
      <c r="SHE371" s="135" t="s">
        <v>74</v>
      </c>
      <c r="SHF371" s="132" t="s">
        <v>75</v>
      </c>
      <c r="SHG371" s="84" t="s">
        <v>28</v>
      </c>
      <c r="SHH371" s="84"/>
      <c r="SHI371" s="168">
        <v>22</v>
      </c>
      <c r="SHJ371" s="84"/>
      <c r="SHK371" s="85"/>
      <c r="SHL371" s="84"/>
      <c r="SHM371" s="85"/>
      <c r="SHN371" s="84"/>
      <c r="SHO371" s="85"/>
      <c r="SHP371" s="86"/>
      <c r="SQZ371" s="113">
        <v>18</v>
      </c>
      <c r="SRA371" s="135" t="s">
        <v>74</v>
      </c>
      <c r="SRB371" s="132" t="s">
        <v>75</v>
      </c>
      <c r="SRC371" s="84" t="s">
        <v>28</v>
      </c>
      <c r="SRD371" s="84"/>
      <c r="SRE371" s="168">
        <v>22</v>
      </c>
      <c r="SRF371" s="84"/>
      <c r="SRG371" s="85"/>
      <c r="SRH371" s="84"/>
      <c r="SRI371" s="85"/>
      <c r="SRJ371" s="84"/>
      <c r="SRK371" s="85"/>
      <c r="SRL371" s="86"/>
      <c r="TAV371" s="113">
        <v>18</v>
      </c>
      <c r="TAW371" s="135" t="s">
        <v>74</v>
      </c>
      <c r="TAX371" s="132" t="s">
        <v>75</v>
      </c>
      <c r="TAY371" s="84" t="s">
        <v>28</v>
      </c>
      <c r="TAZ371" s="84"/>
      <c r="TBA371" s="168">
        <v>22</v>
      </c>
      <c r="TBB371" s="84"/>
      <c r="TBC371" s="85"/>
      <c r="TBD371" s="84"/>
      <c r="TBE371" s="85"/>
      <c r="TBF371" s="84"/>
      <c r="TBG371" s="85"/>
      <c r="TBH371" s="86"/>
      <c r="TKR371" s="113">
        <v>18</v>
      </c>
      <c r="TKS371" s="135" t="s">
        <v>74</v>
      </c>
      <c r="TKT371" s="132" t="s">
        <v>75</v>
      </c>
      <c r="TKU371" s="84" t="s">
        <v>28</v>
      </c>
      <c r="TKV371" s="84"/>
      <c r="TKW371" s="168">
        <v>22</v>
      </c>
      <c r="TKX371" s="84"/>
      <c r="TKY371" s="85"/>
      <c r="TKZ371" s="84"/>
      <c r="TLA371" s="85"/>
      <c r="TLB371" s="84"/>
      <c r="TLC371" s="85"/>
      <c r="TLD371" s="86"/>
      <c r="TUN371" s="113">
        <v>18</v>
      </c>
      <c r="TUO371" s="135" t="s">
        <v>74</v>
      </c>
      <c r="TUP371" s="132" t="s">
        <v>75</v>
      </c>
      <c r="TUQ371" s="84" t="s">
        <v>28</v>
      </c>
      <c r="TUR371" s="84"/>
      <c r="TUS371" s="168">
        <v>22</v>
      </c>
      <c r="TUT371" s="84"/>
      <c r="TUU371" s="85"/>
      <c r="TUV371" s="84"/>
      <c r="TUW371" s="85"/>
      <c r="TUX371" s="84"/>
      <c r="TUY371" s="85"/>
      <c r="TUZ371" s="86"/>
      <c r="UEJ371" s="113">
        <v>18</v>
      </c>
      <c r="UEK371" s="135" t="s">
        <v>74</v>
      </c>
      <c r="UEL371" s="132" t="s">
        <v>75</v>
      </c>
      <c r="UEM371" s="84" t="s">
        <v>28</v>
      </c>
      <c r="UEN371" s="84"/>
      <c r="UEO371" s="168">
        <v>22</v>
      </c>
      <c r="UEP371" s="84"/>
      <c r="UEQ371" s="85"/>
      <c r="UER371" s="84"/>
      <c r="UES371" s="85"/>
      <c r="UET371" s="84"/>
      <c r="UEU371" s="85"/>
      <c r="UEV371" s="86"/>
      <c r="UOF371" s="113">
        <v>18</v>
      </c>
      <c r="UOG371" s="135" t="s">
        <v>74</v>
      </c>
      <c r="UOH371" s="132" t="s">
        <v>75</v>
      </c>
      <c r="UOI371" s="84" t="s">
        <v>28</v>
      </c>
      <c r="UOJ371" s="84"/>
      <c r="UOK371" s="168">
        <v>22</v>
      </c>
      <c r="UOL371" s="84"/>
      <c r="UOM371" s="85"/>
      <c r="UON371" s="84"/>
      <c r="UOO371" s="85"/>
      <c r="UOP371" s="84"/>
      <c r="UOQ371" s="85"/>
      <c r="UOR371" s="86"/>
      <c r="UYB371" s="113">
        <v>18</v>
      </c>
      <c r="UYC371" s="135" t="s">
        <v>74</v>
      </c>
      <c r="UYD371" s="132" t="s">
        <v>75</v>
      </c>
      <c r="UYE371" s="84" t="s">
        <v>28</v>
      </c>
      <c r="UYF371" s="84"/>
      <c r="UYG371" s="168">
        <v>22</v>
      </c>
      <c r="UYH371" s="84"/>
      <c r="UYI371" s="85"/>
      <c r="UYJ371" s="84"/>
      <c r="UYK371" s="85"/>
      <c r="UYL371" s="84"/>
      <c r="UYM371" s="85"/>
      <c r="UYN371" s="86"/>
      <c r="VHX371" s="113">
        <v>18</v>
      </c>
      <c r="VHY371" s="135" t="s">
        <v>74</v>
      </c>
      <c r="VHZ371" s="132" t="s">
        <v>75</v>
      </c>
      <c r="VIA371" s="84" t="s">
        <v>28</v>
      </c>
      <c r="VIB371" s="84"/>
      <c r="VIC371" s="168">
        <v>22</v>
      </c>
      <c r="VID371" s="84"/>
      <c r="VIE371" s="85"/>
      <c r="VIF371" s="84"/>
      <c r="VIG371" s="85"/>
      <c r="VIH371" s="84"/>
      <c r="VII371" s="85"/>
      <c r="VIJ371" s="86"/>
      <c r="VRT371" s="113">
        <v>18</v>
      </c>
      <c r="VRU371" s="135" t="s">
        <v>74</v>
      </c>
      <c r="VRV371" s="132" t="s">
        <v>75</v>
      </c>
      <c r="VRW371" s="84" t="s">
        <v>28</v>
      </c>
      <c r="VRX371" s="84"/>
      <c r="VRY371" s="168">
        <v>22</v>
      </c>
      <c r="VRZ371" s="84"/>
      <c r="VSA371" s="85"/>
      <c r="VSB371" s="84"/>
      <c r="VSC371" s="85"/>
      <c r="VSD371" s="84"/>
      <c r="VSE371" s="85"/>
      <c r="VSF371" s="86"/>
      <c r="WBP371" s="113">
        <v>18</v>
      </c>
      <c r="WBQ371" s="135" t="s">
        <v>74</v>
      </c>
      <c r="WBR371" s="132" t="s">
        <v>75</v>
      </c>
      <c r="WBS371" s="84" t="s">
        <v>28</v>
      </c>
      <c r="WBT371" s="84"/>
      <c r="WBU371" s="168">
        <v>22</v>
      </c>
      <c r="WBV371" s="84"/>
      <c r="WBW371" s="85"/>
      <c r="WBX371" s="84"/>
      <c r="WBY371" s="85"/>
      <c r="WBZ371" s="84"/>
      <c r="WCA371" s="85"/>
      <c r="WCB371" s="86"/>
      <c r="WLL371" s="113">
        <v>18</v>
      </c>
      <c r="WLM371" s="135" t="s">
        <v>74</v>
      </c>
      <c r="WLN371" s="132" t="s">
        <v>75</v>
      </c>
      <c r="WLO371" s="84" t="s">
        <v>28</v>
      </c>
      <c r="WLP371" s="84"/>
      <c r="WLQ371" s="168">
        <v>22</v>
      </c>
      <c r="WLR371" s="84"/>
      <c r="WLS371" s="85"/>
      <c r="WLT371" s="84"/>
      <c r="WLU371" s="85"/>
      <c r="WLV371" s="84"/>
      <c r="WLW371" s="85"/>
      <c r="WLX371" s="86"/>
      <c r="WVH371" s="113">
        <v>18</v>
      </c>
      <c r="WVI371" s="135" t="s">
        <v>74</v>
      </c>
      <c r="WVJ371" s="132" t="s">
        <v>75</v>
      </c>
      <c r="WVK371" s="84" t="s">
        <v>28</v>
      </c>
      <c r="WVL371" s="84"/>
      <c r="WVM371" s="168">
        <v>22</v>
      </c>
      <c r="WVN371" s="84"/>
      <c r="WVO371" s="85"/>
      <c r="WVP371" s="84"/>
      <c r="WVQ371" s="85"/>
      <c r="WVR371" s="84"/>
      <c r="WVS371" s="85"/>
      <c r="WVT371" s="86"/>
    </row>
    <row r="372" spans="1:16140" x14ac:dyDescent="0.35">
      <c r="A372" s="82"/>
      <c r="B372" s="6"/>
      <c r="C372" s="81" t="s">
        <v>14</v>
      </c>
      <c r="D372" s="84" t="s">
        <v>15</v>
      </c>
      <c r="E372" s="85">
        <v>0.38900000000000001</v>
      </c>
      <c r="F372" s="85">
        <v>1.556</v>
      </c>
      <c r="G372" s="84"/>
      <c r="H372" s="85"/>
      <c r="I372" s="88">
        <v>6</v>
      </c>
      <c r="J372" s="85">
        <v>9.3360000000000003</v>
      </c>
      <c r="K372" s="84"/>
      <c r="L372" s="85"/>
      <c r="M372" s="247">
        <f>H372+J372+L372</f>
        <v>9.3360000000000003</v>
      </c>
    </row>
    <row r="373" spans="1:16140" x14ac:dyDescent="0.35">
      <c r="A373" s="82"/>
      <c r="B373" s="6"/>
      <c r="C373" s="81" t="s">
        <v>24</v>
      </c>
      <c r="D373" s="84" t="s">
        <v>18</v>
      </c>
      <c r="E373" s="141">
        <v>0.151</v>
      </c>
      <c r="F373" s="85">
        <v>0.60399999999999998</v>
      </c>
      <c r="G373" s="84"/>
      <c r="H373" s="85"/>
      <c r="I373" s="84"/>
      <c r="J373" s="85"/>
      <c r="K373" s="88">
        <v>4</v>
      </c>
      <c r="L373" s="85">
        <v>2.4159999999999999</v>
      </c>
      <c r="M373" s="247">
        <f>H373+J373+L373</f>
        <v>2.4159999999999999</v>
      </c>
    </row>
    <row r="374" spans="1:16140" x14ac:dyDescent="0.35">
      <c r="A374" s="82"/>
      <c r="B374" s="6"/>
      <c r="C374" s="6" t="s">
        <v>25</v>
      </c>
      <c r="D374" s="84"/>
      <c r="E374" s="84"/>
      <c r="F374" s="85"/>
      <c r="G374" s="84"/>
      <c r="H374" s="85"/>
      <c r="I374" s="84"/>
      <c r="J374" s="85"/>
      <c r="K374" s="84"/>
      <c r="L374" s="85"/>
      <c r="M374" s="247"/>
    </row>
    <row r="375" spans="1:16140" ht="32" x14ac:dyDescent="0.35">
      <c r="A375" s="82" t="s">
        <v>641</v>
      </c>
      <c r="B375" s="18" t="s">
        <v>29</v>
      </c>
      <c r="C375" s="81" t="s">
        <v>399</v>
      </c>
      <c r="D375" s="84" t="s">
        <v>28</v>
      </c>
      <c r="E375" s="84">
        <v>1</v>
      </c>
      <c r="F375" s="88">
        <v>4</v>
      </c>
      <c r="G375" s="169">
        <v>83.898305084745772</v>
      </c>
      <c r="H375" s="85">
        <v>335.59322033898309</v>
      </c>
      <c r="I375" s="84"/>
      <c r="J375" s="85"/>
      <c r="K375" s="84"/>
      <c r="L375" s="85"/>
      <c r="M375" s="247">
        <f>H375+J375+L375</f>
        <v>335.59322033898309</v>
      </c>
    </row>
    <row r="376" spans="1:16140" x14ac:dyDescent="0.35">
      <c r="A376" s="82"/>
      <c r="B376" s="6"/>
      <c r="C376" s="81" t="s">
        <v>26</v>
      </c>
      <c r="D376" s="84" t="s">
        <v>18</v>
      </c>
      <c r="E376" s="87">
        <v>2.4E-2</v>
      </c>
      <c r="F376" s="85">
        <v>9.6000000000000002E-2</v>
      </c>
      <c r="G376" s="88">
        <v>4</v>
      </c>
      <c r="H376" s="85">
        <v>0.38400000000000001</v>
      </c>
      <c r="I376" s="84"/>
      <c r="J376" s="85"/>
      <c r="K376" s="84"/>
      <c r="L376" s="85"/>
      <c r="M376" s="247">
        <f>H376+J376+L376</f>
        <v>0.38400000000000001</v>
      </c>
    </row>
    <row r="377" spans="1:16140" ht="128" x14ac:dyDescent="0.35">
      <c r="A377" s="82" t="s">
        <v>274</v>
      </c>
      <c r="B377" s="135" t="s">
        <v>74</v>
      </c>
      <c r="C377" s="132" t="s">
        <v>400</v>
      </c>
      <c r="D377" s="84" t="s">
        <v>28</v>
      </c>
      <c r="E377" s="84"/>
      <c r="F377" s="115">
        <v>6</v>
      </c>
      <c r="G377" s="84"/>
      <c r="H377" s="85"/>
      <c r="I377" s="84"/>
      <c r="J377" s="85"/>
      <c r="K377" s="84"/>
      <c r="L377" s="85"/>
      <c r="M377" s="247"/>
      <c r="IV377" s="113">
        <v>18</v>
      </c>
      <c r="IW377" s="135" t="s">
        <v>74</v>
      </c>
      <c r="IX377" s="132" t="s">
        <v>75</v>
      </c>
      <c r="IY377" s="84" t="s">
        <v>28</v>
      </c>
      <c r="IZ377" s="84"/>
      <c r="JA377" s="168">
        <v>22</v>
      </c>
      <c r="JB377" s="84"/>
      <c r="JC377" s="85"/>
      <c r="JD377" s="84"/>
      <c r="JE377" s="85"/>
      <c r="JF377" s="84"/>
      <c r="JG377" s="85"/>
      <c r="JH377" s="86"/>
      <c r="SR377" s="113">
        <v>18</v>
      </c>
      <c r="SS377" s="135" t="s">
        <v>74</v>
      </c>
      <c r="ST377" s="132" t="s">
        <v>75</v>
      </c>
      <c r="SU377" s="84" t="s">
        <v>28</v>
      </c>
      <c r="SV377" s="84"/>
      <c r="SW377" s="168">
        <v>22</v>
      </c>
      <c r="SX377" s="84"/>
      <c r="SY377" s="85"/>
      <c r="SZ377" s="84"/>
      <c r="TA377" s="85"/>
      <c r="TB377" s="84"/>
      <c r="TC377" s="85"/>
      <c r="TD377" s="86"/>
      <c r="ACN377" s="113">
        <v>18</v>
      </c>
      <c r="ACO377" s="135" t="s">
        <v>74</v>
      </c>
      <c r="ACP377" s="132" t="s">
        <v>75</v>
      </c>
      <c r="ACQ377" s="84" t="s">
        <v>28</v>
      </c>
      <c r="ACR377" s="84"/>
      <c r="ACS377" s="168">
        <v>22</v>
      </c>
      <c r="ACT377" s="84"/>
      <c r="ACU377" s="85"/>
      <c r="ACV377" s="84"/>
      <c r="ACW377" s="85"/>
      <c r="ACX377" s="84"/>
      <c r="ACY377" s="85"/>
      <c r="ACZ377" s="86"/>
      <c r="AMJ377" s="113">
        <v>18</v>
      </c>
      <c r="AMK377" s="135" t="s">
        <v>74</v>
      </c>
      <c r="AML377" s="132" t="s">
        <v>75</v>
      </c>
      <c r="AMM377" s="84" t="s">
        <v>28</v>
      </c>
      <c r="AMN377" s="84"/>
      <c r="AMO377" s="168">
        <v>22</v>
      </c>
      <c r="AMP377" s="84"/>
      <c r="AMQ377" s="85"/>
      <c r="AMR377" s="84"/>
      <c r="AMS377" s="85"/>
      <c r="AMT377" s="84"/>
      <c r="AMU377" s="85"/>
      <c r="AMV377" s="86"/>
      <c r="AWF377" s="113">
        <v>18</v>
      </c>
      <c r="AWG377" s="135" t="s">
        <v>74</v>
      </c>
      <c r="AWH377" s="132" t="s">
        <v>75</v>
      </c>
      <c r="AWI377" s="84" t="s">
        <v>28</v>
      </c>
      <c r="AWJ377" s="84"/>
      <c r="AWK377" s="168">
        <v>22</v>
      </c>
      <c r="AWL377" s="84"/>
      <c r="AWM377" s="85"/>
      <c r="AWN377" s="84"/>
      <c r="AWO377" s="85"/>
      <c r="AWP377" s="84"/>
      <c r="AWQ377" s="85"/>
      <c r="AWR377" s="86"/>
      <c r="BGB377" s="113">
        <v>18</v>
      </c>
      <c r="BGC377" s="135" t="s">
        <v>74</v>
      </c>
      <c r="BGD377" s="132" t="s">
        <v>75</v>
      </c>
      <c r="BGE377" s="84" t="s">
        <v>28</v>
      </c>
      <c r="BGF377" s="84"/>
      <c r="BGG377" s="168">
        <v>22</v>
      </c>
      <c r="BGH377" s="84"/>
      <c r="BGI377" s="85"/>
      <c r="BGJ377" s="84"/>
      <c r="BGK377" s="85"/>
      <c r="BGL377" s="84"/>
      <c r="BGM377" s="85"/>
      <c r="BGN377" s="86"/>
      <c r="BPX377" s="113">
        <v>18</v>
      </c>
      <c r="BPY377" s="135" t="s">
        <v>74</v>
      </c>
      <c r="BPZ377" s="132" t="s">
        <v>75</v>
      </c>
      <c r="BQA377" s="84" t="s">
        <v>28</v>
      </c>
      <c r="BQB377" s="84"/>
      <c r="BQC377" s="168">
        <v>22</v>
      </c>
      <c r="BQD377" s="84"/>
      <c r="BQE377" s="85"/>
      <c r="BQF377" s="84"/>
      <c r="BQG377" s="85"/>
      <c r="BQH377" s="84"/>
      <c r="BQI377" s="85"/>
      <c r="BQJ377" s="86"/>
      <c r="BZT377" s="113">
        <v>18</v>
      </c>
      <c r="BZU377" s="135" t="s">
        <v>74</v>
      </c>
      <c r="BZV377" s="132" t="s">
        <v>75</v>
      </c>
      <c r="BZW377" s="84" t="s">
        <v>28</v>
      </c>
      <c r="BZX377" s="84"/>
      <c r="BZY377" s="168">
        <v>22</v>
      </c>
      <c r="BZZ377" s="84"/>
      <c r="CAA377" s="85"/>
      <c r="CAB377" s="84"/>
      <c r="CAC377" s="85"/>
      <c r="CAD377" s="84"/>
      <c r="CAE377" s="85"/>
      <c r="CAF377" s="86"/>
      <c r="CJP377" s="113">
        <v>18</v>
      </c>
      <c r="CJQ377" s="135" t="s">
        <v>74</v>
      </c>
      <c r="CJR377" s="132" t="s">
        <v>75</v>
      </c>
      <c r="CJS377" s="84" t="s">
        <v>28</v>
      </c>
      <c r="CJT377" s="84"/>
      <c r="CJU377" s="168">
        <v>22</v>
      </c>
      <c r="CJV377" s="84"/>
      <c r="CJW377" s="85"/>
      <c r="CJX377" s="84"/>
      <c r="CJY377" s="85"/>
      <c r="CJZ377" s="84"/>
      <c r="CKA377" s="85"/>
      <c r="CKB377" s="86"/>
      <c r="CTL377" s="113">
        <v>18</v>
      </c>
      <c r="CTM377" s="135" t="s">
        <v>74</v>
      </c>
      <c r="CTN377" s="132" t="s">
        <v>75</v>
      </c>
      <c r="CTO377" s="84" t="s">
        <v>28</v>
      </c>
      <c r="CTP377" s="84"/>
      <c r="CTQ377" s="168">
        <v>22</v>
      </c>
      <c r="CTR377" s="84"/>
      <c r="CTS377" s="85"/>
      <c r="CTT377" s="84"/>
      <c r="CTU377" s="85"/>
      <c r="CTV377" s="84"/>
      <c r="CTW377" s="85"/>
      <c r="CTX377" s="86"/>
      <c r="DDH377" s="113">
        <v>18</v>
      </c>
      <c r="DDI377" s="135" t="s">
        <v>74</v>
      </c>
      <c r="DDJ377" s="132" t="s">
        <v>75</v>
      </c>
      <c r="DDK377" s="84" t="s">
        <v>28</v>
      </c>
      <c r="DDL377" s="84"/>
      <c r="DDM377" s="168">
        <v>22</v>
      </c>
      <c r="DDN377" s="84"/>
      <c r="DDO377" s="85"/>
      <c r="DDP377" s="84"/>
      <c r="DDQ377" s="85"/>
      <c r="DDR377" s="84"/>
      <c r="DDS377" s="85"/>
      <c r="DDT377" s="86"/>
      <c r="DND377" s="113">
        <v>18</v>
      </c>
      <c r="DNE377" s="135" t="s">
        <v>74</v>
      </c>
      <c r="DNF377" s="132" t="s">
        <v>75</v>
      </c>
      <c r="DNG377" s="84" t="s">
        <v>28</v>
      </c>
      <c r="DNH377" s="84"/>
      <c r="DNI377" s="168">
        <v>22</v>
      </c>
      <c r="DNJ377" s="84"/>
      <c r="DNK377" s="85"/>
      <c r="DNL377" s="84"/>
      <c r="DNM377" s="85"/>
      <c r="DNN377" s="84"/>
      <c r="DNO377" s="85"/>
      <c r="DNP377" s="86"/>
      <c r="DWZ377" s="113">
        <v>18</v>
      </c>
      <c r="DXA377" s="135" t="s">
        <v>74</v>
      </c>
      <c r="DXB377" s="132" t="s">
        <v>75</v>
      </c>
      <c r="DXC377" s="84" t="s">
        <v>28</v>
      </c>
      <c r="DXD377" s="84"/>
      <c r="DXE377" s="168">
        <v>22</v>
      </c>
      <c r="DXF377" s="84"/>
      <c r="DXG377" s="85"/>
      <c r="DXH377" s="84"/>
      <c r="DXI377" s="85"/>
      <c r="DXJ377" s="84"/>
      <c r="DXK377" s="85"/>
      <c r="DXL377" s="86"/>
      <c r="EGV377" s="113">
        <v>18</v>
      </c>
      <c r="EGW377" s="135" t="s">
        <v>74</v>
      </c>
      <c r="EGX377" s="132" t="s">
        <v>75</v>
      </c>
      <c r="EGY377" s="84" t="s">
        <v>28</v>
      </c>
      <c r="EGZ377" s="84"/>
      <c r="EHA377" s="168">
        <v>22</v>
      </c>
      <c r="EHB377" s="84"/>
      <c r="EHC377" s="85"/>
      <c r="EHD377" s="84"/>
      <c r="EHE377" s="85"/>
      <c r="EHF377" s="84"/>
      <c r="EHG377" s="85"/>
      <c r="EHH377" s="86"/>
      <c r="EQR377" s="113">
        <v>18</v>
      </c>
      <c r="EQS377" s="135" t="s">
        <v>74</v>
      </c>
      <c r="EQT377" s="132" t="s">
        <v>75</v>
      </c>
      <c r="EQU377" s="84" t="s">
        <v>28</v>
      </c>
      <c r="EQV377" s="84"/>
      <c r="EQW377" s="168">
        <v>22</v>
      </c>
      <c r="EQX377" s="84"/>
      <c r="EQY377" s="85"/>
      <c r="EQZ377" s="84"/>
      <c r="ERA377" s="85"/>
      <c r="ERB377" s="84"/>
      <c r="ERC377" s="85"/>
      <c r="ERD377" s="86"/>
      <c r="FAN377" s="113">
        <v>18</v>
      </c>
      <c r="FAO377" s="135" t="s">
        <v>74</v>
      </c>
      <c r="FAP377" s="132" t="s">
        <v>75</v>
      </c>
      <c r="FAQ377" s="84" t="s">
        <v>28</v>
      </c>
      <c r="FAR377" s="84"/>
      <c r="FAS377" s="168">
        <v>22</v>
      </c>
      <c r="FAT377" s="84"/>
      <c r="FAU377" s="85"/>
      <c r="FAV377" s="84"/>
      <c r="FAW377" s="85"/>
      <c r="FAX377" s="84"/>
      <c r="FAY377" s="85"/>
      <c r="FAZ377" s="86"/>
      <c r="FKJ377" s="113">
        <v>18</v>
      </c>
      <c r="FKK377" s="135" t="s">
        <v>74</v>
      </c>
      <c r="FKL377" s="132" t="s">
        <v>75</v>
      </c>
      <c r="FKM377" s="84" t="s">
        <v>28</v>
      </c>
      <c r="FKN377" s="84"/>
      <c r="FKO377" s="168">
        <v>22</v>
      </c>
      <c r="FKP377" s="84"/>
      <c r="FKQ377" s="85"/>
      <c r="FKR377" s="84"/>
      <c r="FKS377" s="85"/>
      <c r="FKT377" s="84"/>
      <c r="FKU377" s="85"/>
      <c r="FKV377" s="86"/>
      <c r="FUF377" s="113">
        <v>18</v>
      </c>
      <c r="FUG377" s="135" t="s">
        <v>74</v>
      </c>
      <c r="FUH377" s="132" t="s">
        <v>75</v>
      </c>
      <c r="FUI377" s="84" t="s">
        <v>28</v>
      </c>
      <c r="FUJ377" s="84"/>
      <c r="FUK377" s="168">
        <v>22</v>
      </c>
      <c r="FUL377" s="84"/>
      <c r="FUM377" s="85"/>
      <c r="FUN377" s="84"/>
      <c r="FUO377" s="85"/>
      <c r="FUP377" s="84"/>
      <c r="FUQ377" s="85"/>
      <c r="FUR377" s="86"/>
      <c r="GEB377" s="113">
        <v>18</v>
      </c>
      <c r="GEC377" s="135" t="s">
        <v>74</v>
      </c>
      <c r="GED377" s="132" t="s">
        <v>75</v>
      </c>
      <c r="GEE377" s="84" t="s">
        <v>28</v>
      </c>
      <c r="GEF377" s="84"/>
      <c r="GEG377" s="168">
        <v>22</v>
      </c>
      <c r="GEH377" s="84"/>
      <c r="GEI377" s="85"/>
      <c r="GEJ377" s="84"/>
      <c r="GEK377" s="85"/>
      <c r="GEL377" s="84"/>
      <c r="GEM377" s="85"/>
      <c r="GEN377" s="86"/>
      <c r="GNX377" s="113">
        <v>18</v>
      </c>
      <c r="GNY377" s="135" t="s">
        <v>74</v>
      </c>
      <c r="GNZ377" s="132" t="s">
        <v>75</v>
      </c>
      <c r="GOA377" s="84" t="s">
        <v>28</v>
      </c>
      <c r="GOB377" s="84"/>
      <c r="GOC377" s="168">
        <v>22</v>
      </c>
      <c r="GOD377" s="84"/>
      <c r="GOE377" s="85"/>
      <c r="GOF377" s="84"/>
      <c r="GOG377" s="85"/>
      <c r="GOH377" s="84"/>
      <c r="GOI377" s="85"/>
      <c r="GOJ377" s="86"/>
      <c r="GXT377" s="113">
        <v>18</v>
      </c>
      <c r="GXU377" s="135" t="s">
        <v>74</v>
      </c>
      <c r="GXV377" s="132" t="s">
        <v>75</v>
      </c>
      <c r="GXW377" s="84" t="s">
        <v>28</v>
      </c>
      <c r="GXX377" s="84"/>
      <c r="GXY377" s="168">
        <v>22</v>
      </c>
      <c r="GXZ377" s="84"/>
      <c r="GYA377" s="85"/>
      <c r="GYB377" s="84"/>
      <c r="GYC377" s="85"/>
      <c r="GYD377" s="84"/>
      <c r="GYE377" s="85"/>
      <c r="GYF377" s="86"/>
      <c r="HHP377" s="113">
        <v>18</v>
      </c>
      <c r="HHQ377" s="135" t="s">
        <v>74</v>
      </c>
      <c r="HHR377" s="132" t="s">
        <v>75</v>
      </c>
      <c r="HHS377" s="84" t="s">
        <v>28</v>
      </c>
      <c r="HHT377" s="84"/>
      <c r="HHU377" s="168">
        <v>22</v>
      </c>
      <c r="HHV377" s="84"/>
      <c r="HHW377" s="85"/>
      <c r="HHX377" s="84"/>
      <c r="HHY377" s="85"/>
      <c r="HHZ377" s="84"/>
      <c r="HIA377" s="85"/>
      <c r="HIB377" s="86"/>
      <c r="HRL377" s="113">
        <v>18</v>
      </c>
      <c r="HRM377" s="135" t="s">
        <v>74</v>
      </c>
      <c r="HRN377" s="132" t="s">
        <v>75</v>
      </c>
      <c r="HRO377" s="84" t="s">
        <v>28</v>
      </c>
      <c r="HRP377" s="84"/>
      <c r="HRQ377" s="168">
        <v>22</v>
      </c>
      <c r="HRR377" s="84"/>
      <c r="HRS377" s="85"/>
      <c r="HRT377" s="84"/>
      <c r="HRU377" s="85"/>
      <c r="HRV377" s="84"/>
      <c r="HRW377" s="85"/>
      <c r="HRX377" s="86"/>
      <c r="IBH377" s="113">
        <v>18</v>
      </c>
      <c r="IBI377" s="135" t="s">
        <v>74</v>
      </c>
      <c r="IBJ377" s="132" t="s">
        <v>75</v>
      </c>
      <c r="IBK377" s="84" t="s">
        <v>28</v>
      </c>
      <c r="IBL377" s="84"/>
      <c r="IBM377" s="168">
        <v>22</v>
      </c>
      <c r="IBN377" s="84"/>
      <c r="IBO377" s="85"/>
      <c r="IBP377" s="84"/>
      <c r="IBQ377" s="85"/>
      <c r="IBR377" s="84"/>
      <c r="IBS377" s="85"/>
      <c r="IBT377" s="86"/>
      <c r="ILD377" s="113">
        <v>18</v>
      </c>
      <c r="ILE377" s="135" t="s">
        <v>74</v>
      </c>
      <c r="ILF377" s="132" t="s">
        <v>75</v>
      </c>
      <c r="ILG377" s="84" t="s">
        <v>28</v>
      </c>
      <c r="ILH377" s="84"/>
      <c r="ILI377" s="168">
        <v>22</v>
      </c>
      <c r="ILJ377" s="84"/>
      <c r="ILK377" s="85"/>
      <c r="ILL377" s="84"/>
      <c r="ILM377" s="85"/>
      <c r="ILN377" s="84"/>
      <c r="ILO377" s="85"/>
      <c r="ILP377" s="86"/>
      <c r="IUZ377" s="113">
        <v>18</v>
      </c>
      <c r="IVA377" s="135" t="s">
        <v>74</v>
      </c>
      <c r="IVB377" s="132" t="s">
        <v>75</v>
      </c>
      <c r="IVC377" s="84" t="s">
        <v>28</v>
      </c>
      <c r="IVD377" s="84"/>
      <c r="IVE377" s="168">
        <v>22</v>
      </c>
      <c r="IVF377" s="84"/>
      <c r="IVG377" s="85"/>
      <c r="IVH377" s="84"/>
      <c r="IVI377" s="85"/>
      <c r="IVJ377" s="84"/>
      <c r="IVK377" s="85"/>
      <c r="IVL377" s="86"/>
      <c r="JEV377" s="113">
        <v>18</v>
      </c>
      <c r="JEW377" s="135" t="s">
        <v>74</v>
      </c>
      <c r="JEX377" s="132" t="s">
        <v>75</v>
      </c>
      <c r="JEY377" s="84" t="s">
        <v>28</v>
      </c>
      <c r="JEZ377" s="84"/>
      <c r="JFA377" s="168">
        <v>22</v>
      </c>
      <c r="JFB377" s="84"/>
      <c r="JFC377" s="85"/>
      <c r="JFD377" s="84"/>
      <c r="JFE377" s="85"/>
      <c r="JFF377" s="84"/>
      <c r="JFG377" s="85"/>
      <c r="JFH377" s="86"/>
      <c r="JOR377" s="113">
        <v>18</v>
      </c>
      <c r="JOS377" s="135" t="s">
        <v>74</v>
      </c>
      <c r="JOT377" s="132" t="s">
        <v>75</v>
      </c>
      <c r="JOU377" s="84" t="s">
        <v>28</v>
      </c>
      <c r="JOV377" s="84"/>
      <c r="JOW377" s="168">
        <v>22</v>
      </c>
      <c r="JOX377" s="84"/>
      <c r="JOY377" s="85"/>
      <c r="JOZ377" s="84"/>
      <c r="JPA377" s="85"/>
      <c r="JPB377" s="84"/>
      <c r="JPC377" s="85"/>
      <c r="JPD377" s="86"/>
      <c r="JYN377" s="113">
        <v>18</v>
      </c>
      <c r="JYO377" s="135" t="s">
        <v>74</v>
      </c>
      <c r="JYP377" s="132" t="s">
        <v>75</v>
      </c>
      <c r="JYQ377" s="84" t="s">
        <v>28</v>
      </c>
      <c r="JYR377" s="84"/>
      <c r="JYS377" s="168">
        <v>22</v>
      </c>
      <c r="JYT377" s="84"/>
      <c r="JYU377" s="85"/>
      <c r="JYV377" s="84"/>
      <c r="JYW377" s="85"/>
      <c r="JYX377" s="84"/>
      <c r="JYY377" s="85"/>
      <c r="JYZ377" s="86"/>
      <c r="KIJ377" s="113">
        <v>18</v>
      </c>
      <c r="KIK377" s="135" t="s">
        <v>74</v>
      </c>
      <c r="KIL377" s="132" t="s">
        <v>75</v>
      </c>
      <c r="KIM377" s="84" t="s">
        <v>28</v>
      </c>
      <c r="KIN377" s="84"/>
      <c r="KIO377" s="168">
        <v>22</v>
      </c>
      <c r="KIP377" s="84"/>
      <c r="KIQ377" s="85"/>
      <c r="KIR377" s="84"/>
      <c r="KIS377" s="85"/>
      <c r="KIT377" s="84"/>
      <c r="KIU377" s="85"/>
      <c r="KIV377" s="86"/>
      <c r="KSF377" s="113">
        <v>18</v>
      </c>
      <c r="KSG377" s="135" t="s">
        <v>74</v>
      </c>
      <c r="KSH377" s="132" t="s">
        <v>75</v>
      </c>
      <c r="KSI377" s="84" t="s">
        <v>28</v>
      </c>
      <c r="KSJ377" s="84"/>
      <c r="KSK377" s="168">
        <v>22</v>
      </c>
      <c r="KSL377" s="84"/>
      <c r="KSM377" s="85"/>
      <c r="KSN377" s="84"/>
      <c r="KSO377" s="85"/>
      <c r="KSP377" s="84"/>
      <c r="KSQ377" s="85"/>
      <c r="KSR377" s="86"/>
      <c r="LCB377" s="113">
        <v>18</v>
      </c>
      <c r="LCC377" s="135" t="s">
        <v>74</v>
      </c>
      <c r="LCD377" s="132" t="s">
        <v>75</v>
      </c>
      <c r="LCE377" s="84" t="s">
        <v>28</v>
      </c>
      <c r="LCF377" s="84"/>
      <c r="LCG377" s="168">
        <v>22</v>
      </c>
      <c r="LCH377" s="84"/>
      <c r="LCI377" s="85"/>
      <c r="LCJ377" s="84"/>
      <c r="LCK377" s="85"/>
      <c r="LCL377" s="84"/>
      <c r="LCM377" s="85"/>
      <c r="LCN377" s="86"/>
      <c r="LLX377" s="113">
        <v>18</v>
      </c>
      <c r="LLY377" s="135" t="s">
        <v>74</v>
      </c>
      <c r="LLZ377" s="132" t="s">
        <v>75</v>
      </c>
      <c r="LMA377" s="84" t="s">
        <v>28</v>
      </c>
      <c r="LMB377" s="84"/>
      <c r="LMC377" s="168">
        <v>22</v>
      </c>
      <c r="LMD377" s="84"/>
      <c r="LME377" s="85"/>
      <c r="LMF377" s="84"/>
      <c r="LMG377" s="85"/>
      <c r="LMH377" s="84"/>
      <c r="LMI377" s="85"/>
      <c r="LMJ377" s="86"/>
      <c r="LVT377" s="113">
        <v>18</v>
      </c>
      <c r="LVU377" s="135" t="s">
        <v>74</v>
      </c>
      <c r="LVV377" s="132" t="s">
        <v>75</v>
      </c>
      <c r="LVW377" s="84" t="s">
        <v>28</v>
      </c>
      <c r="LVX377" s="84"/>
      <c r="LVY377" s="168">
        <v>22</v>
      </c>
      <c r="LVZ377" s="84"/>
      <c r="LWA377" s="85"/>
      <c r="LWB377" s="84"/>
      <c r="LWC377" s="85"/>
      <c r="LWD377" s="84"/>
      <c r="LWE377" s="85"/>
      <c r="LWF377" s="86"/>
      <c r="MFP377" s="113">
        <v>18</v>
      </c>
      <c r="MFQ377" s="135" t="s">
        <v>74</v>
      </c>
      <c r="MFR377" s="132" t="s">
        <v>75</v>
      </c>
      <c r="MFS377" s="84" t="s">
        <v>28</v>
      </c>
      <c r="MFT377" s="84"/>
      <c r="MFU377" s="168">
        <v>22</v>
      </c>
      <c r="MFV377" s="84"/>
      <c r="MFW377" s="85"/>
      <c r="MFX377" s="84"/>
      <c r="MFY377" s="85"/>
      <c r="MFZ377" s="84"/>
      <c r="MGA377" s="85"/>
      <c r="MGB377" s="86"/>
      <c r="MPL377" s="113">
        <v>18</v>
      </c>
      <c r="MPM377" s="135" t="s">
        <v>74</v>
      </c>
      <c r="MPN377" s="132" t="s">
        <v>75</v>
      </c>
      <c r="MPO377" s="84" t="s">
        <v>28</v>
      </c>
      <c r="MPP377" s="84"/>
      <c r="MPQ377" s="168">
        <v>22</v>
      </c>
      <c r="MPR377" s="84"/>
      <c r="MPS377" s="85"/>
      <c r="MPT377" s="84"/>
      <c r="MPU377" s="85"/>
      <c r="MPV377" s="84"/>
      <c r="MPW377" s="85"/>
      <c r="MPX377" s="86"/>
      <c r="MZH377" s="113">
        <v>18</v>
      </c>
      <c r="MZI377" s="135" t="s">
        <v>74</v>
      </c>
      <c r="MZJ377" s="132" t="s">
        <v>75</v>
      </c>
      <c r="MZK377" s="84" t="s">
        <v>28</v>
      </c>
      <c r="MZL377" s="84"/>
      <c r="MZM377" s="168">
        <v>22</v>
      </c>
      <c r="MZN377" s="84"/>
      <c r="MZO377" s="85"/>
      <c r="MZP377" s="84"/>
      <c r="MZQ377" s="85"/>
      <c r="MZR377" s="84"/>
      <c r="MZS377" s="85"/>
      <c r="MZT377" s="86"/>
      <c r="NJD377" s="113">
        <v>18</v>
      </c>
      <c r="NJE377" s="135" t="s">
        <v>74</v>
      </c>
      <c r="NJF377" s="132" t="s">
        <v>75</v>
      </c>
      <c r="NJG377" s="84" t="s">
        <v>28</v>
      </c>
      <c r="NJH377" s="84"/>
      <c r="NJI377" s="168">
        <v>22</v>
      </c>
      <c r="NJJ377" s="84"/>
      <c r="NJK377" s="85"/>
      <c r="NJL377" s="84"/>
      <c r="NJM377" s="85"/>
      <c r="NJN377" s="84"/>
      <c r="NJO377" s="85"/>
      <c r="NJP377" s="86"/>
      <c r="NSZ377" s="113">
        <v>18</v>
      </c>
      <c r="NTA377" s="135" t="s">
        <v>74</v>
      </c>
      <c r="NTB377" s="132" t="s">
        <v>75</v>
      </c>
      <c r="NTC377" s="84" t="s">
        <v>28</v>
      </c>
      <c r="NTD377" s="84"/>
      <c r="NTE377" s="168">
        <v>22</v>
      </c>
      <c r="NTF377" s="84"/>
      <c r="NTG377" s="85"/>
      <c r="NTH377" s="84"/>
      <c r="NTI377" s="85"/>
      <c r="NTJ377" s="84"/>
      <c r="NTK377" s="85"/>
      <c r="NTL377" s="86"/>
      <c r="OCV377" s="113">
        <v>18</v>
      </c>
      <c r="OCW377" s="135" t="s">
        <v>74</v>
      </c>
      <c r="OCX377" s="132" t="s">
        <v>75</v>
      </c>
      <c r="OCY377" s="84" t="s">
        <v>28</v>
      </c>
      <c r="OCZ377" s="84"/>
      <c r="ODA377" s="168">
        <v>22</v>
      </c>
      <c r="ODB377" s="84"/>
      <c r="ODC377" s="85"/>
      <c r="ODD377" s="84"/>
      <c r="ODE377" s="85"/>
      <c r="ODF377" s="84"/>
      <c r="ODG377" s="85"/>
      <c r="ODH377" s="86"/>
      <c r="OMR377" s="113">
        <v>18</v>
      </c>
      <c r="OMS377" s="135" t="s">
        <v>74</v>
      </c>
      <c r="OMT377" s="132" t="s">
        <v>75</v>
      </c>
      <c r="OMU377" s="84" t="s">
        <v>28</v>
      </c>
      <c r="OMV377" s="84"/>
      <c r="OMW377" s="168">
        <v>22</v>
      </c>
      <c r="OMX377" s="84"/>
      <c r="OMY377" s="85"/>
      <c r="OMZ377" s="84"/>
      <c r="ONA377" s="85"/>
      <c r="ONB377" s="84"/>
      <c r="ONC377" s="85"/>
      <c r="OND377" s="86"/>
      <c r="OWN377" s="113">
        <v>18</v>
      </c>
      <c r="OWO377" s="135" t="s">
        <v>74</v>
      </c>
      <c r="OWP377" s="132" t="s">
        <v>75</v>
      </c>
      <c r="OWQ377" s="84" t="s">
        <v>28</v>
      </c>
      <c r="OWR377" s="84"/>
      <c r="OWS377" s="168">
        <v>22</v>
      </c>
      <c r="OWT377" s="84"/>
      <c r="OWU377" s="85"/>
      <c r="OWV377" s="84"/>
      <c r="OWW377" s="85"/>
      <c r="OWX377" s="84"/>
      <c r="OWY377" s="85"/>
      <c r="OWZ377" s="86"/>
      <c r="PGJ377" s="113">
        <v>18</v>
      </c>
      <c r="PGK377" s="135" t="s">
        <v>74</v>
      </c>
      <c r="PGL377" s="132" t="s">
        <v>75</v>
      </c>
      <c r="PGM377" s="84" t="s">
        <v>28</v>
      </c>
      <c r="PGN377" s="84"/>
      <c r="PGO377" s="168">
        <v>22</v>
      </c>
      <c r="PGP377" s="84"/>
      <c r="PGQ377" s="85"/>
      <c r="PGR377" s="84"/>
      <c r="PGS377" s="85"/>
      <c r="PGT377" s="84"/>
      <c r="PGU377" s="85"/>
      <c r="PGV377" s="86"/>
      <c r="PQF377" s="113">
        <v>18</v>
      </c>
      <c r="PQG377" s="135" t="s">
        <v>74</v>
      </c>
      <c r="PQH377" s="132" t="s">
        <v>75</v>
      </c>
      <c r="PQI377" s="84" t="s">
        <v>28</v>
      </c>
      <c r="PQJ377" s="84"/>
      <c r="PQK377" s="168">
        <v>22</v>
      </c>
      <c r="PQL377" s="84"/>
      <c r="PQM377" s="85"/>
      <c r="PQN377" s="84"/>
      <c r="PQO377" s="85"/>
      <c r="PQP377" s="84"/>
      <c r="PQQ377" s="85"/>
      <c r="PQR377" s="86"/>
      <c r="QAB377" s="113">
        <v>18</v>
      </c>
      <c r="QAC377" s="135" t="s">
        <v>74</v>
      </c>
      <c r="QAD377" s="132" t="s">
        <v>75</v>
      </c>
      <c r="QAE377" s="84" t="s">
        <v>28</v>
      </c>
      <c r="QAF377" s="84"/>
      <c r="QAG377" s="168">
        <v>22</v>
      </c>
      <c r="QAH377" s="84"/>
      <c r="QAI377" s="85"/>
      <c r="QAJ377" s="84"/>
      <c r="QAK377" s="85"/>
      <c r="QAL377" s="84"/>
      <c r="QAM377" s="85"/>
      <c r="QAN377" s="86"/>
      <c r="QJX377" s="113">
        <v>18</v>
      </c>
      <c r="QJY377" s="135" t="s">
        <v>74</v>
      </c>
      <c r="QJZ377" s="132" t="s">
        <v>75</v>
      </c>
      <c r="QKA377" s="84" t="s">
        <v>28</v>
      </c>
      <c r="QKB377" s="84"/>
      <c r="QKC377" s="168">
        <v>22</v>
      </c>
      <c r="QKD377" s="84"/>
      <c r="QKE377" s="85"/>
      <c r="QKF377" s="84"/>
      <c r="QKG377" s="85"/>
      <c r="QKH377" s="84"/>
      <c r="QKI377" s="85"/>
      <c r="QKJ377" s="86"/>
      <c r="QTT377" s="113">
        <v>18</v>
      </c>
      <c r="QTU377" s="135" t="s">
        <v>74</v>
      </c>
      <c r="QTV377" s="132" t="s">
        <v>75</v>
      </c>
      <c r="QTW377" s="84" t="s">
        <v>28</v>
      </c>
      <c r="QTX377" s="84"/>
      <c r="QTY377" s="168">
        <v>22</v>
      </c>
      <c r="QTZ377" s="84"/>
      <c r="QUA377" s="85"/>
      <c r="QUB377" s="84"/>
      <c r="QUC377" s="85"/>
      <c r="QUD377" s="84"/>
      <c r="QUE377" s="85"/>
      <c r="QUF377" s="86"/>
      <c r="RDP377" s="113">
        <v>18</v>
      </c>
      <c r="RDQ377" s="135" t="s">
        <v>74</v>
      </c>
      <c r="RDR377" s="132" t="s">
        <v>75</v>
      </c>
      <c r="RDS377" s="84" t="s">
        <v>28</v>
      </c>
      <c r="RDT377" s="84"/>
      <c r="RDU377" s="168">
        <v>22</v>
      </c>
      <c r="RDV377" s="84"/>
      <c r="RDW377" s="85"/>
      <c r="RDX377" s="84"/>
      <c r="RDY377" s="85"/>
      <c r="RDZ377" s="84"/>
      <c r="REA377" s="85"/>
      <c r="REB377" s="86"/>
      <c r="RNL377" s="113">
        <v>18</v>
      </c>
      <c r="RNM377" s="135" t="s">
        <v>74</v>
      </c>
      <c r="RNN377" s="132" t="s">
        <v>75</v>
      </c>
      <c r="RNO377" s="84" t="s">
        <v>28</v>
      </c>
      <c r="RNP377" s="84"/>
      <c r="RNQ377" s="168">
        <v>22</v>
      </c>
      <c r="RNR377" s="84"/>
      <c r="RNS377" s="85"/>
      <c r="RNT377" s="84"/>
      <c r="RNU377" s="85"/>
      <c r="RNV377" s="84"/>
      <c r="RNW377" s="85"/>
      <c r="RNX377" s="86"/>
      <c r="RXH377" s="113">
        <v>18</v>
      </c>
      <c r="RXI377" s="135" t="s">
        <v>74</v>
      </c>
      <c r="RXJ377" s="132" t="s">
        <v>75</v>
      </c>
      <c r="RXK377" s="84" t="s">
        <v>28</v>
      </c>
      <c r="RXL377" s="84"/>
      <c r="RXM377" s="168">
        <v>22</v>
      </c>
      <c r="RXN377" s="84"/>
      <c r="RXO377" s="85"/>
      <c r="RXP377" s="84"/>
      <c r="RXQ377" s="85"/>
      <c r="RXR377" s="84"/>
      <c r="RXS377" s="85"/>
      <c r="RXT377" s="86"/>
      <c r="SHD377" s="113">
        <v>18</v>
      </c>
      <c r="SHE377" s="135" t="s">
        <v>74</v>
      </c>
      <c r="SHF377" s="132" t="s">
        <v>75</v>
      </c>
      <c r="SHG377" s="84" t="s">
        <v>28</v>
      </c>
      <c r="SHH377" s="84"/>
      <c r="SHI377" s="168">
        <v>22</v>
      </c>
      <c r="SHJ377" s="84"/>
      <c r="SHK377" s="85"/>
      <c r="SHL377" s="84"/>
      <c r="SHM377" s="85"/>
      <c r="SHN377" s="84"/>
      <c r="SHO377" s="85"/>
      <c r="SHP377" s="86"/>
      <c r="SQZ377" s="113">
        <v>18</v>
      </c>
      <c r="SRA377" s="135" t="s">
        <v>74</v>
      </c>
      <c r="SRB377" s="132" t="s">
        <v>75</v>
      </c>
      <c r="SRC377" s="84" t="s">
        <v>28</v>
      </c>
      <c r="SRD377" s="84"/>
      <c r="SRE377" s="168">
        <v>22</v>
      </c>
      <c r="SRF377" s="84"/>
      <c r="SRG377" s="85"/>
      <c r="SRH377" s="84"/>
      <c r="SRI377" s="85"/>
      <c r="SRJ377" s="84"/>
      <c r="SRK377" s="85"/>
      <c r="SRL377" s="86"/>
      <c r="TAV377" s="113">
        <v>18</v>
      </c>
      <c r="TAW377" s="135" t="s">
        <v>74</v>
      </c>
      <c r="TAX377" s="132" t="s">
        <v>75</v>
      </c>
      <c r="TAY377" s="84" t="s">
        <v>28</v>
      </c>
      <c r="TAZ377" s="84"/>
      <c r="TBA377" s="168">
        <v>22</v>
      </c>
      <c r="TBB377" s="84"/>
      <c r="TBC377" s="85"/>
      <c r="TBD377" s="84"/>
      <c r="TBE377" s="85"/>
      <c r="TBF377" s="84"/>
      <c r="TBG377" s="85"/>
      <c r="TBH377" s="86"/>
      <c r="TKR377" s="113">
        <v>18</v>
      </c>
      <c r="TKS377" s="135" t="s">
        <v>74</v>
      </c>
      <c r="TKT377" s="132" t="s">
        <v>75</v>
      </c>
      <c r="TKU377" s="84" t="s">
        <v>28</v>
      </c>
      <c r="TKV377" s="84"/>
      <c r="TKW377" s="168">
        <v>22</v>
      </c>
      <c r="TKX377" s="84"/>
      <c r="TKY377" s="85"/>
      <c r="TKZ377" s="84"/>
      <c r="TLA377" s="85"/>
      <c r="TLB377" s="84"/>
      <c r="TLC377" s="85"/>
      <c r="TLD377" s="86"/>
      <c r="TUN377" s="113">
        <v>18</v>
      </c>
      <c r="TUO377" s="135" t="s">
        <v>74</v>
      </c>
      <c r="TUP377" s="132" t="s">
        <v>75</v>
      </c>
      <c r="TUQ377" s="84" t="s">
        <v>28</v>
      </c>
      <c r="TUR377" s="84"/>
      <c r="TUS377" s="168">
        <v>22</v>
      </c>
      <c r="TUT377" s="84"/>
      <c r="TUU377" s="85"/>
      <c r="TUV377" s="84"/>
      <c r="TUW377" s="85"/>
      <c r="TUX377" s="84"/>
      <c r="TUY377" s="85"/>
      <c r="TUZ377" s="86"/>
      <c r="UEJ377" s="113">
        <v>18</v>
      </c>
      <c r="UEK377" s="135" t="s">
        <v>74</v>
      </c>
      <c r="UEL377" s="132" t="s">
        <v>75</v>
      </c>
      <c r="UEM377" s="84" t="s">
        <v>28</v>
      </c>
      <c r="UEN377" s="84"/>
      <c r="UEO377" s="168">
        <v>22</v>
      </c>
      <c r="UEP377" s="84"/>
      <c r="UEQ377" s="85"/>
      <c r="UER377" s="84"/>
      <c r="UES377" s="85"/>
      <c r="UET377" s="84"/>
      <c r="UEU377" s="85"/>
      <c r="UEV377" s="86"/>
      <c r="UOF377" s="113">
        <v>18</v>
      </c>
      <c r="UOG377" s="135" t="s">
        <v>74</v>
      </c>
      <c r="UOH377" s="132" t="s">
        <v>75</v>
      </c>
      <c r="UOI377" s="84" t="s">
        <v>28</v>
      </c>
      <c r="UOJ377" s="84"/>
      <c r="UOK377" s="168">
        <v>22</v>
      </c>
      <c r="UOL377" s="84"/>
      <c r="UOM377" s="85"/>
      <c r="UON377" s="84"/>
      <c r="UOO377" s="85"/>
      <c r="UOP377" s="84"/>
      <c r="UOQ377" s="85"/>
      <c r="UOR377" s="86"/>
      <c r="UYB377" s="113">
        <v>18</v>
      </c>
      <c r="UYC377" s="135" t="s">
        <v>74</v>
      </c>
      <c r="UYD377" s="132" t="s">
        <v>75</v>
      </c>
      <c r="UYE377" s="84" t="s">
        <v>28</v>
      </c>
      <c r="UYF377" s="84"/>
      <c r="UYG377" s="168">
        <v>22</v>
      </c>
      <c r="UYH377" s="84"/>
      <c r="UYI377" s="85"/>
      <c r="UYJ377" s="84"/>
      <c r="UYK377" s="85"/>
      <c r="UYL377" s="84"/>
      <c r="UYM377" s="85"/>
      <c r="UYN377" s="86"/>
      <c r="VHX377" s="113">
        <v>18</v>
      </c>
      <c r="VHY377" s="135" t="s">
        <v>74</v>
      </c>
      <c r="VHZ377" s="132" t="s">
        <v>75</v>
      </c>
      <c r="VIA377" s="84" t="s">
        <v>28</v>
      </c>
      <c r="VIB377" s="84"/>
      <c r="VIC377" s="168">
        <v>22</v>
      </c>
      <c r="VID377" s="84"/>
      <c r="VIE377" s="85"/>
      <c r="VIF377" s="84"/>
      <c r="VIG377" s="85"/>
      <c r="VIH377" s="84"/>
      <c r="VII377" s="85"/>
      <c r="VIJ377" s="86"/>
      <c r="VRT377" s="113">
        <v>18</v>
      </c>
      <c r="VRU377" s="135" t="s">
        <v>74</v>
      </c>
      <c r="VRV377" s="132" t="s">
        <v>75</v>
      </c>
      <c r="VRW377" s="84" t="s">
        <v>28</v>
      </c>
      <c r="VRX377" s="84"/>
      <c r="VRY377" s="168">
        <v>22</v>
      </c>
      <c r="VRZ377" s="84"/>
      <c r="VSA377" s="85"/>
      <c r="VSB377" s="84"/>
      <c r="VSC377" s="85"/>
      <c r="VSD377" s="84"/>
      <c r="VSE377" s="85"/>
      <c r="VSF377" s="86"/>
      <c r="WBP377" s="113">
        <v>18</v>
      </c>
      <c r="WBQ377" s="135" t="s">
        <v>74</v>
      </c>
      <c r="WBR377" s="132" t="s">
        <v>75</v>
      </c>
      <c r="WBS377" s="84" t="s">
        <v>28</v>
      </c>
      <c r="WBT377" s="84"/>
      <c r="WBU377" s="168">
        <v>22</v>
      </c>
      <c r="WBV377" s="84"/>
      <c r="WBW377" s="85"/>
      <c r="WBX377" s="84"/>
      <c r="WBY377" s="85"/>
      <c r="WBZ377" s="84"/>
      <c r="WCA377" s="85"/>
      <c r="WCB377" s="86"/>
      <c r="WLL377" s="113">
        <v>18</v>
      </c>
      <c r="WLM377" s="135" t="s">
        <v>74</v>
      </c>
      <c r="WLN377" s="132" t="s">
        <v>75</v>
      </c>
      <c r="WLO377" s="84" t="s">
        <v>28</v>
      </c>
      <c r="WLP377" s="84"/>
      <c r="WLQ377" s="168">
        <v>22</v>
      </c>
      <c r="WLR377" s="84"/>
      <c r="WLS377" s="85"/>
      <c r="WLT377" s="84"/>
      <c r="WLU377" s="85"/>
      <c r="WLV377" s="84"/>
      <c r="WLW377" s="85"/>
      <c r="WLX377" s="86"/>
      <c r="WVH377" s="113">
        <v>18</v>
      </c>
      <c r="WVI377" s="135" t="s">
        <v>74</v>
      </c>
      <c r="WVJ377" s="132" t="s">
        <v>75</v>
      </c>
      <c r="WVK377" s="84" t="s">
        <v>28</v>
      </c>
      <c r="WVL377" s="84"/>
      <c r="WVM377" s="168">
        <v>22</v>
      </c>
      <c r="WVN377" s="84"/>
      <c r="WVO377" s="85"/>
      <c r="WVP377" s="84"/>
      <c r="WVQ377" s="85"/>
      <c r="WVR377" s="84"/>
      <c r="WVS377" s="85"/>
      <c r="WVT377" s="86"/>
    </row>
    <row r="378" spans="1:16140" x14ac:dyDescent="0.35">
      <c r="A378" s="82"/>
      <c r="B378" s="6"/>
      <c r="C378" s="81" t="s">
        <v>14</v>
      </c>
      <c r="D378" s="84" t="s">
        <v>15</v>
      </c>
      <c r="E378" s="85">
        <v>0.38900000000000001</v>
      </c>
      <c r="F378" s="85">
        <v>2.3340000000000001</v>
      </c>
      <c r="G378" s="84"/>
      <c r="H378" s="85"/>
      <c r="I378" s="88">
        <v>6</v>
      </c>
      <c r="J378" s="85">
        <v>14.004000000000001</v>
      </c>
      <c r="K378" s="84"/>
      <c r="L378" s="85"/>
      <c r="M378" s="247">
        <f>H378+J378+L378</f>
        <v>14.004000000000001</v>
      </c>
    </row>
    <row r="379" spans="1:16140" x14ac:dyDescent="0.35">
      <c r="A379" s="82"/>
      <c r="B379" s="6"/>
      <c r="C379" s="81" t="s">
        <v>24</v>
      </c>
      <c r="D379" s="84" t="s">
        <v>18</v>
      </c>
      <c r="E379" s="141">
        <v>0.151</v>
      </c>
      <c r="F379" s="85">
        <v>0.90599999999999992</v>
      </c>
      <c r="G379" s="84"/>
      <c r="H379" s="85"/>
      <c r="I379" s="84"/>
      <c r="J379" s="85"/>
      <c r="K379" s="88">
        <v>4</v>
      </c>
      <c r="L379" s="85">
        <v>3.6239999999999997</v>
      </c>
      <c r="M379" s="247">
        <f>H379+J379+L379</f>
        <v>3.6239999999999997</v>
      </c>
    </row>
    <row r="380" spans="1:16140" x14ac:dyDescent="0.35">
      <c r="A380" s="82"/>
      <c r="B380" s="6"/>
      <c r="C380" s="6" t="s">
        <v>25</v>
      </c>
      <c r="D380" s="84"/>
      <c r="E380" s="84"/>
      <c r="F380" s="85"/>
      <c r="G380" s="84"/>
      <c r="H380" s="85"/>
      <c r="I380" s="84"/>
      <c r="J380" s="85"/>
      <c r="K380" s="84"/>
      <c r="L380" s="85"/>
      <c r="M380" s="247"/>
    </row>
    <row r="381" spans="1:16140" ht="32" x14ac:dyDescent="0.35">
      <c r="A381" s="82" t="s">
        <v>642</v>
      </c>
      <c r="B381" s="18" t="s">
        <v>29</v>
      </c>
      <c r="C381" s="81" t="s">
        <v>401</v>
      </c>
      <c r="D381" s="84" t="s">
        <v>28</v>
      </c>
      <c r="E381" s="84">
        <v>1</v>
      </c>
      <c r="F381" s="88">
        <v>6</v>
      </c>
      <c r="G381" s="169">
        <v>37.203389830508478</v>
      </c>
      <c r="H381" s="85">
        <v>223.22033898305085</v>
      </c>
      <c r="I381" s="84"/>
      <c r="J381" s="85"/>
      <c r="K381" s="84"/>
      <c r="L381" s="85"/>
      <c r="M381" s="247">
        <f>H381+J381+L381</f>
        <v>223.22033898305085</v>
      </c>
    </row>
    <row r="382" spans="1:16140" x14ac:dyDescent="0.35">
      <c r="A382" s="82"/>
      <c r="B382" s="6"/>
      <c r="C382" s="81" t="s">
        <v>26</v>
      </c>
      <c r="D382" s="84" t="s">
        <v>18</v>
      </c>
      <c r="E382" s="87">
        <v>2.4E-2</v>
      </c>
      <c r="F382" s="85">
        <v>0.14400000000000002</v>
      </c>
      <c r="G382" s="88">
        <v>4</v>
      </c>
      <c r="H382" s="85">
        <v>0.57600000000000007</v>
      </c>
      <c r="I382" s="84"/>
      <c r="J382" s="85"/>
      <c r="K382" s="84"/>
      <c r="L382" s="85"/>
      <c r="M382" s="247">
        <f>H382+J382+L382</f>
        <v>0.57600000000000007</v>
      </c>
    </row>
    <row r="383" spans="1:16140" ht="128" x14ac:dyDescent="0.35">
      <c r="A383" s="82" t="s">
        <v>643</v>
      </c>
      <c r="B383" s="135" t="s">
        <v>74</v>
      </c>
      <c r="C383" s="132" t="s">
        <v>403</v>
      </c>
      <c r="D383" s="84" t="s">
        <v>28</v>
      </c>
      <c r="E383" s="84"/>
      <c r="F383" s="115">
        <v>26</v>
      </c>
      <c r="G383" s="84"/>
      <c r="H383" s="85"/>
      <c r="I383" s="84"/>
      <c r="J383" s="85"/>
      <c r="K383" s="84"/>
      <c r="L383" s="85"/>
      <c r="M383" s="247"/>
      <c r="IV383" s="113">
        <v>18</v>
      </c>
      <c r="IW383" s="135" t="s">
        <v>74</v>
      </c>
      <c r="IX383" s="132" t="s">
        <v>75</v>
      </c>
      <c r="IY383" s="84" t="s">
        <v>28</v>
      </c>
      <c r="IZ383" s="84"/>
      <c r="JA383" s="168">
        <v>22</v>
      </c>
      <c r="JB383" s="84"/>
      <c r="JC383" s="85"/>
      <c r="JD383" s="84"/>
      <c r="JE383" s="85"/>
      <c r="JF383" s="84"/>
      <c r="JG383" s="85"/>
      <c r="JH383" s="86"/>
      <c r="SR383" s="113">
        <v>18</v>
      </c>
      <c r="SS383" s="135" t="s">
        <v>74</v>
      </c>
      <c r="ST383" s="132" t="s">
        <v>75</v>
      </c>
      <c r="SU383" s="84" t="s">
        <v>28</v>
      </c>
      <c r="SV383" s="84"/>
      <c r="SW383" s="168">
        <v>22</v>
      </c>
      <c r="SX383" s="84"/>
      <c r="SY383" s="85"/>
      <c r="SZ383" s="84"/>
      <c r="TA383" s="85"/>
      <c r="TB383" s="84"/>
      <c r="TC383" s="85"/>
      <c r="TD383" s="86"/>
      <c r="ACN383" s="113">
        <v>18</v>
      </c>
      <c r="ACO383" s="135" t="s">
        <v>74</v>
      </c>
      <c r="ACP383" s="132" t="s">
        <v>75</v>
      </c>
      <c r="ACQ383" s="84" t="s">
        <v>28</v>
      </c>
      <c r="ACR383" s="84"/>
      <c r="ACS383" s="168">
        <v>22</v>
      </c>
      <c r="ACT383" s="84"/>
      <c r="ACU383" s="85"/>
      <c r="ACV383" s="84"/>
      <c r="ACW383" s="85"/>
      <c r="ACX383" s="84"/>
      <c r="ACY383" s="85"/>
      <c r="ACZ383" s="86"/>
      <c r="AMJ383" s="113">
        <v>18</v>
      </c>
      <c r="AMK383" s="135" t="s">
        <v>74</v>
      </c>
      <c r="AML383" s="132" t="s">
        <v>75</v>
      </c>
      <c r="AMM383" s="84" t="s">
        <v>28</v>
      </c>
      <c r="AMN383" s="84"/>
      <c r="AMO383" s="168">
        <v>22</v>
      </c>
      <c r="AMP383" s="84"/>
      <c r="AMQ383" s="85"/>
      <c r="AMR383" s="84"/>
      <c r="AMS383" s="85"/>
      <c r="AMT383" s="84"/>
      <c r="AMU383" s="85"/>
      <c r="AMV383" s="86"/>
      <c r="AWF383" s="113">
        <v>18</v>
      </c>
      <c r="AWG383" s="135" t="s">
        <v>74</v>
      </c>
      <c r="AWH383" s="132" t="s">
        <v>75</v>
      </c>
      <c r="AWI383" s="84" t="s">
        <v>28</v>
      </c>
      <c r="AWJ383" s="84"/>
      <c r="AWK383" s="168">
        <v>22</v>
      </c>
      <c r="AWL383" s="84"/>
      <c r="AWM383" s="85"/>
      <c r="AWN383" s="84"/>
      <c r="AWO383" s="85"/>
      <c r="AWP383" s="84"/>
      <c r="AWQ383" s="85"/>
      <c r="AWR383" s="86"/>
      <c r="BGB383" s="113">
        <v>18</v>
      </c>
      <c r="BGC383" s="135" t="s">
        <v>74</v>
      </c>
      <c r="BGD383" s="132" t="s">
        <v>75</v>
      </c>
      <c r="BGE383" s="84" t="s">
        <v>28</v>
      </c>
      <c r="BGF383" s="84"/>
      <c r="BGG383" s="168">
        <v>22</v>
      </c>
      <c r="BGH383" s="84"/>
      <c r="BGI383" s="85"/>
      <c r="BGJ383" s="84"/>
      <c r="BGK383" s="85"/>
      <c r="BGL383" s="84"/>
      <c r="BGM383" s="85"/>
      <c r="BGN383" s="86"/>
      <c r="BPX383" s="113">
        <v>18</v>
      </c>
      <c r="BPY383" s="135" t="s">
        <v>74</v>
      </c>
      <c r="BPZ383" s="132" t="s">
        <v>75</v>
      </c>
      <c r="BQA383" s="84" t="s">
        <v>28</v>
      </c>
      <c r="BQB383" s="84"/>
      <c r="BQC383" s="168">
        <v>22</v>
      </c>
      <c r="BQD383" s="84"/>
      <c r="BQE383" s="85"/>
      <c r="BQF383" s="84"/>
      <c r="BQG383" s="85"/>
      <c r="BQH383" s="84"/>
      <c r="BQI383" s="85"/>
      <c r="BQJ383" s="86"/>
      <c r="BZT383" s="113">
        <v>18</v>
      </c>
      <c r="BZU383" s="135" t="s">
        <v>74</v>
      </c>
      <c r="BZV383" s="132" t="s">
        <v>75</v>
      </c>
      <c r="BZW383" s="84" t="s">
        <v>28</v>
      </c>
      <c r="BZX383" s="84"/>
      <c r="BZY383" s="168">
        <v>22</v>
      </c>
      <c r="BZZ383" s="84"/>
      <c r="CAA383" s="85"/>
      <c r="CAB383" s="84"/>
      <c r="CAC383" s="85"/>
      <c r="CAD383" s="84"/>
      <c r="CAE383" s="85"/>
      <c r="CAF383" s="86"/>
      <c r="CJP383" s="113">
        <v>18</v>
      </c>
      <c r="CJQ383" s="135" t="s">
        <v>74</v>
      </c>
      <c r="CJR383" s="132" t="s">
        <v>75</v>
      </c>
      <c r="CJS383" s="84" t="s">
        <v>28</v>
      </c>
      <c r="CJT383" s="84"/>
      <c r="CJU383" s="168">
        <v>22</v>
      </c>
      <c r="CJV383" s="84"/>
      <c r="CJW383" s="85"/>
      <c r="CJX383" s="84"/>
      <c r="CJY383" s="85"/>
      <c r="CJZ383" s="84"/>
      <c r="CKA383" s="85"/>
      <c r="CKB383" s="86"/>
      <c r="CTL383" s="113">
        <v>18</v>
      </c>
      <c r="CTM383" s="135" t="s">
        <v>74</v>
      </c>
      <c r="CTN383" s="132" t="s">
        <v>75</v>
      </c>
      <c r="CTO383" s="84" t="s">
        <v>28</v>
      </c>
      <c r="CTP383" s="84"/>
      <c r="CTQ383" s="168">
        <v>22</v>
      </c>
      <c r="CTR383" s="84"/>
      <c r="CTS383" s="85"/>
      <c r="CTT383" s="84"/>
      <c r="CTU383" s="85"/>
      <c r="CTV383" s="84"/>
      <c r="CTW383" s="85"/>
      <c r="CTX383" s="86"/>
      <c r="DDH383" s="113">
        <v>18</v>
      </c>
      <c r="DDI383" s="135" t="s">
        <v>74</v>
      </c>
      <c r="DDJ383" s="132" t="s">
        <v>75</v>
      </c>
      <c r="DDK383" s="84" t="s">
        <v>28</v>
      </c>
      <c r="DDL383" s="84"/>
      <c r="DDM383" s="168">
        <v>22</v>
      </c>
      <c r="DDN383" s="84"/>
      <c r="DDO383" s="85"/>
      <c r="DDP383" s="84"/>
      <c r="DDQ383" s="85"/>
      <c r="DDR383" s="84"/>
      <c r="DDS383" s="85"/>
      <c r="DDT383" s="86"/>
      <c r="DND383" s="113">
        <v>18</v>
      </c>
      <c r="DNE383" s="135" t="s">
        <v>74</v>
      </c>
      <c r="DNF383" s="132" t="s">
        <v>75</v>
      </c>
      <c r="DNG383" s="84" t="s">
        <v>28</v>
      </c>
      <c r="DNH383" s="84"/>
      <c r="DNI383" s="168">
        <v>22</v>
      </c>
      <c r="DNJ383" s="84"/>
      <c r="DNK383" s="85"/>
      <c r="DNL383" s="84"/>
      <c r="DNM383" s="85"/>
      <c r="DNN383" s="84"/>
      <c r="DNO383" s="85"/>
      <c r="DNP383" s="86"/>
      <c r="DWZ383" s="113">
        <v>18</v>
      </c>
      <c r="DXA383" s="135" t="s">
        <v>74</v>
      </c>
      <c r="DXB383" s="132" t="s">
        <v>75</v>
      </c>
      <c r="DXC383" s="84" t="s">
        <v>28</v>
      </c>
      <c r="DXD383" s="84"/>
      <c r="DXE383" s="168">
        <v>22</v>
      </c>
      <c r="DXF383" s="84"/>
      <c r="DXG383" s="85"/>
      <c r="DXH383" s="84"/>
      <c r="DXI383" s="85"/>
      <c r="DXJ383" s="84"/>
      <c r="DXK383" s="85"/>
      <c r="DXL383" s="86"/>
      <c r="EGV383" s="113">
        <v>18</v>
      </c>
      <c r="EGW383" s="135" t="s">
        <v>74</v>
      </c>
      <c r="EGX383" s="132" t="s">
        <v>75</v>
      </c>
      <c r="EGY383" s="84" t="s">
        <v>28</v>
      </c>
      <c r="EGZ383" s="84"/>
      <c r="EHA383" s="168">
        <v>22</v>
      </c>
      <c r="EHB383" s="84"/>
      <c r="EHC383" s="85"/>
      <c r="EHD383" s="84"/>
      <c r="EHE383" s="85"/>
      <c r="EHF383" s="84"/>
      <c r="EHG383" s="85"/>
      <c r="EHH383" s="86"/>
      <c r="EQR383" s="113">
        <v>18</v>
      </c>
      <c r="EQS383" s="135" t="s">
        <v>74</v>
      </c>
      <c r="EQT383" s="132" t="s">
        <v>75</v>
      </c>
      <c r="EQU383" s="84" t="s">
        <v>28</v>
      </c>
      <c r="EQV383" s="84"/>
      <c r="EQW383" s="168">
        <v>22</v>
      </c>
      <c r="EQX383" s="84"/>
      <c r="EQY383" s="85"/>
      <c r="EQZ383" s="84"/>
      <c r="ERA383" s="85"/>
      <c r="ERB383" s="84"/>
      <c r="ERC383" s="85"/>
      <c r="ERD383" s="86"/>
      <c r="FAN383" s="113">
        <v>18</v>
      </c>
      <c r="FAO383" s="135" t="s">
        <v>74</v>
      </c>
      <c r="FAP383" s="132" t="s">
        <v>75</v>
      </c>
      <c r="FAQ383" s="84" t="s">
        <v>28</v>
      </c>
      <c r="FAR383" s="84"/>
      <c r="FAS383" s="168">
        <v>22</v>
      </c>
      <c r="FAT383" s="84"/>
      <c r="FAU383" s="85"/>
      <c r="FAV383" s="84"/>
      <c r="FAW383" s="85"/>
      <c r="FAX383" s="84"/>
      <c r="FAY383" s="85"/>
      <c r="FAZ383" s="86"/>
      <c r="FKJ383" s="113">
        <v>18</v>
      </c>
      <c r="FKK383" s="135" t="s">
        <v>74</v>
      </c>
      <c r="FKL383" s="132" t="s">
        <v>75</v>
      </c>
      <c r="FKM383" s="84" t="s">
        <v>28</v>
      </c>
      <c r="FKN383" s="84"/>
      <c r="FKO383" s="168">
        <v>22</v>
      </c>
      <c r="FKP383" s="84"/>
      <c r="FKQ383" s="85"/>
      <c r="FKR383" s="84"/>
      <c r="FKS383" s="85"/>
      <c r="FKT383" s="84"/>
      <c r="FKU383" s="85"/>
      <c r="FKV383" s="86"/>
      <c r="FUF383" s="113">
        <v>18</v>
      </c>
      <c r="FUG383" s="135" t="s">
        <v>74</v>
      </c>
      <c r="FUH383" s="132" t="s">
        <v>75</v>
      </c>
      <c r="FUI383" s="84" t="s">
        <v>28</v>
      </c>
      <c r="FUJ383" s="84"/>
      <c r="FUK383" s="168">
        <v>22</v>
      </c>
      <c r="FUL383" s="84"/>
      <c r="FUM383" s="85"/>
      <c r="FUN383" s="84"/>
      <c r="FUO383" s="85"/>
      <c r="FUP383" s="84"/>
      <c r="FUQ383" s="85"/>
      <c r="FUR383" s="86"/>
      <c r="GEB383" s="113">
        <v>18</v>
      </c>
      <c r="GEC383" s="135" t="s">
        <v>74</v>
      </c>
      <c r="GED383" s="132" t="s">
        <v>75</v>
      </c>
      <c r="GEE383" s="84" t="s">
        <v>28</v>
      </c>
      <c r="GEF383" s="84"/>
      <c r="GEG383" s="168">
        <v>22</v>
      </c>
      <c r="GEH383" s="84"/>
      <c r="GEI383" s="85"/>
      <c r="GEJ383" s="84"/>
      <c r="GEK383" s="85"/>
      <c r="GEL383" s="84"/>
      <c r="GEM383" s="85"/>
      <c r="GEN383" s="86"/>
      <c r="GNX383" s="113">
        <v>18</v>
      </c>
      <c r="GNY383" s="135" t="s">
        <v>74</v>
      </c>
      <c r="GNZ383" s="132" t="s">
        <v>75</v>
      </c>
      <c r="GOA383" s="84" t="s">
        <v>28</v>
      </c>
      <c r="GOB383" s="84"/>
      <c r="GOC383" s="168">
        <v>22</v>
      </c>
      <c r="GOD383" s="84"/>
      <c r="GOE383" s="85"/>
      <c r="GOF383" s="84"/>
      <c r="GOG383" s="85"/>
      <c r="GOH383" s="84"/>
      <c r="GOI383" s="85"/>
      <c r="GOJ383" s="86"/>
      <c r="GXT383" s="113">
        <v>18</v>
      </c>
      <c r="GXU383" s="135" t="s">
        <v>74</v>
      </c>
      <c r="GXV383" s="132" t="s">
        <v>75</v>
      </c>
      <c r="GXW383" s="84" t="s">
        <v>28</v>
      </c>
      <c r="GXX383" s="84"/>
      <c r="GXY383" s="168">
        <v>22</v>
      </c>
      <c r="GXZ383" s="84"/>
      <c r="GYA383" s="85"/>
      <c r="GYB383" s="84"/>
      <c r="GYC383" s="85"/>
      <c r="GYD383" s="84"/>
      <c r="GYE383" s="85"/>
      <c r="GYF383" s="86"/>
      <c r="HHP383" s="113">
        <v>18</v>
      </c>
      <c r="HHQ383" s="135" t="s">
        <v>74</v>
      </c>
      <c r="HHR383" s="132" t="s">
        <v>75</v>
      </c>
      <c r="HHS383" s="84" t="s">
        <v>28</v>
      </c>
      <c r="HHT383" s="84"/>
      <c r="HHU383" s="168">
        <v>22</v>
      </c>
      <c r="HHV383" s="84"/>
      <c r="HHW383" s="85"/>
      <c r="HHX383" s="84"/>
      <c r="HHY383" s="85"/>
      <c r="HHZ383" s="84"/>
      <c r="HIA383" s="85"/>
      <c r="HIB383" s="86"/>
      <c r="HRL383" s="113">
        <v>18</v>
      </c>
      <c r="HRM383" s="135" t="s">
        <v>74</v>
      </c>
      <c r="HRN383" s="132" t="s">
        <v>75</v>
      </c>
      <c r="HRO383" s="84" t="s">
        <v>28</v>
      </c>
      <c r="HRP383" s="84"/>
      <c r="HRQ383" s="168">
        <v>22</v>
      </c>
      <c r="HRR383" s="84"/>
      <c r="HRS383" s="85"/>
      <c r="HRT383" s="84"/>
      <c r="HRU383" s="85"/>
      <c r="HRV383" s="84"/>
      <c r="HRW383" s="85"/>
      <c r="HRX383" s="86"/>
      <c r="IBH383" s="113">
        <v>18</v>
      </c>
      <c r="IBI383" s="135" t="s">
        <v>74</v>
      </c>
      <c r="IBJ383" s="132" t="s">
        <v>75</v>
      </c>
      <c r="IBK383" s="84" t="s">
        <v>28</v>
      </c>
      <c r="IBL383" s="84"/>
      <c r="IBM383" s="168">
        <v>22</v>
      </c>
      <c r="IBN383" s="84"/>
      <c r="IBO383" s="85"/>
      <c r="IBP383" s="84"/>
      <c r="IBQ383" s="85"/>
      <c r="IBR383" s="84"/>
      <c r="IBS383" s="85"/>
      <c r="IBT383" s="86"/>
      <c r="ILD383" s="113">
        <v>18</v>
      </c>
      <c r="ILE383" s="135" t="s">
        <v>74</v>
      </c>
      <c r="ILF383" s="132" t="s">
        <v>75</v>
      </c>
      <c r="ILG383" s="84" t="s">
        <v>28</v>
      </c>
      <c r="ILH383" s="84"/>
      <c r="ILI383" s="168">
        <v>22</v>
      </c>
      <c r="ILJ383" s="84"/>
      <c r="ILK383" s="85"/>
      <c r="ILL383" s="84"/>
      <c r="ILM383" s="85"/>
      <c r="ILN383" s="84"/>
      <c r="ILO383" s="85"/>
      <c r="ILP383" s="86"/>
      <c r="IUZ383" s="113">
        <v>18</v>
      </c>
      <c r="IVA383" s="135" t="s">
        <v>74</v>
      </c>
      <c r="IVB383" s="132" t="s">
        <v>75</v>
      </c>
      <c r="IVC383" s="84" t="s">
        <v>28</v>
      </c>
      <c r="IVD383" s="84"/>
      <c r="IVE383" s="168">
        <v>22</v>
      </c>
      <c r="IVF383" s="84"/>
      <c r="IVG383" s="85"/>
      <c r="IVH383" s="84"/>
      <c r="IVI383" s="85"/>
      <c r="IVJ383" s="84"/>
      <c r="IVK383" s="85"/>
      <c r="IVL383" s="86"/>
      <c r="JEV383" s="113">
        <v>18</v>
      </c>
      <c r="JEW383" s="135" t="s">
        <v>74</v>
      </c>
      <c r="JEX383" s="132" t="s">
        <v>75</v>
      </c>
      <c r="JEY383" s="84" t="s">
        <v>28</v>
      </c>
      <c r="JEZ383" s="84"/>
      <c r="JFA383" s="168">
        <v>22</v>
      </c>
      <c r="JFB383" s="84"/>
      <c r="JFC383" s="85"/>
      <c r="JFD383" s="84"/>
      <c r="JFE383" s="85"/>
      <c r="JFF383" s="84"/>
      <c r="JFG383" s="85"/>
      <c r="JFH383" s="86"/>
      <c r="JOR383" s="113">
        <v>18</v>
      </c>
      <c r="JOS383" s="135" t="s">
        <v>74</v>
      </c>
      <c r="JOT383" s="132" t="s">
        <v>75</v>
      </c>
      <c r="JOU383" s="84" t="s">
        <v>28</v>
      </c>
      <c r="JOV383" s="84"/>
      <c r="JOW383" s="168">
        <v>22</v>
      </c>
      <c r="JOX383" s="84"/>
      <c r="JOY383" s="85"/>
      <c r="JOZ383" s="84"/>
      <c r="JPA383" s="85"/>
      <c r="JPB383" s="84"/>
      <c r="JPC383" s="85"/>
      <c r="JPD383" s="86"/>
      <c r="JYN383" s="113">
        <v>18</v>
      </c>
      <c r="JYO383" s="135" t="s">
        <v>74</v>
      </c>
      <c r="JYP383" s="132" t="s">
        <v>75</v>
      </c>
      <c r="JYQ383" s="84" t="s">
        <v>28</v>
      </c>
      <c r="JYR383" s="84"/>
      <c r="JYS383" s="168">
        <v>22</v>
      </c>
      <c r="JYT383" s="84"/>
      <c r="JYU383" s="85"/>
      <c r="JYV383" s="84"/>
      <c r="JYW383" s="85"/>
      <c r="JYX383" s="84"/>
      <c r="JYY383" s="85"/>
      <c r="JYZ383" s="86"/>
      <c r="KIJ383" s="113">
        <v>18</v>
      </c>
      <c r="KIK383" s="135" t="s">
        <v>74</v>
      </c>
      <c r="KIL383" s="132" t="s">
        <v>75</v>
      </c>
      <c r="KIM383" s="84" t="s">
        <v>28</v>
      </c>
      <c r="KIN383" s="84"/>
      <c r="KIO383" s="168">
        <v>22</v>
      </c>
      <c r="KIP383" s="84"/>
      <c r="KIQ383" s="85"/>
      <c r="KIR383" s="84"/>
      <c r="KIS383" s="85"/>
      <c r="KIT383" s="84"/>
      <c r="KIU383" s="85"/>
      <c r="KIV383" s="86"/>
      <c r="KSF383" s="113">
        <v>18</v>
      </c>
      <c r="KSG383" s="135" t="s">
        <v>74</v>
      </c>
      <c r="KSH383" s="132" t="s">
        <v>75</v>
      </c>
      <c r="KSI383" s="84" t="s">
        <v>28</v>
      </c>
      <c r="KSJ383" s="84"/>
      <c r="KSK383" s="168">
        <v>22</v>
      </c>
      <c r="KSL383" s="84"/>
      <c r="KSM383" s="85"/>
      <c r="KSN383" s="84"/>
      <c r="KSO383" s="85"/>
      <c r="KSP383" s="84"/>
      <c r="KSQ383" s="85"/>
      <c r="KSR383" s="86"/>
      <c r="LCB383" s="113">
        <v>18</v>
      </c>
      <c r="LCC383" s="135" t="s">
        <v>74</v>
      </c>
      <c r="LCD383" s="132" t="s">
        <v>75</v>
      </c>
      <c r="LCE383" s="84" t="s">
        <v>28</v>
      </c>
      <c r="LCF383" s="84"/>
      <c r="LCG383" s="168">
        <v>22</v>
      </c>
      <c r="LCH383" s="84"/>
      <c r="LCI383" s="85"/>
      <c r="LCJ383" s="84"/>
      <c r="LCK383" s="85"/>
      <c r="LCL383" s="84"/>
      <c r="LCM383" s="85"/>
      <c r="LCN383" s="86"/>
      <c r="LLX383" s="113">
        <v>18</v>
      </c>
      <c r="LLY383" s="135" t="s">
        <v>74</v>
      </c>
      <c r="LLZ383" s="132" t="s">
        <v>75</v>
      </c>
      <c r="LMA383" s="84" t="s">
        <v>28</v>
      </c>
      <c r="LMB383" s="84"/>
      <c r="LMC383" s="168">
        <v>22</v>
      </c>
      <c r="LMD383" s="84"/>
      <c r="LME383" s="85"/>
      <c r="LMF383" s="84"/>
      <c r="LMG383" s="85"/>
      <c r="LMH383" s="84"/>
      <c r="LMI383" s="85"/>
      <c r="LMJ383" s="86"/>
      <c r="LVT383" s="113">
        <v>18</v>
      </c>
      <c r="LVU383" s="135" t="s">
        <v>74</v>
      </c>
      <c r="LVV383" s="132" t="s">
        <v>75</v>
      </c>
      <c r="LVW383" s="84" t="s">
        <v>28</v>
      </c>
      <c r="LVX383" s="84"/>
      <c r="LVY383" s="168">
        <v>22</v>
      </c>
      <c r="LVZ383" s="84"/>
      <c r="LWA383" s="85"/>
      <c r="LWB383" s="84"/>
      <c r="LWC383" s="85"/>
      <c r="LWD383" s="84"/>
      <c r="LWE383" s="85"/>
      <c r="LWF383" s="86"/>
      <c r="MFP383" s="113">
        <v>18</v>
      </c>
      <c r="MFQ383" s="135" t="s">
        <v>74</v>
      </c>
      <c r="MFR383" s="132" t="s">
        <v>75</v>
      </c>
      <c r="MFS383" s="84" t="s">
        <v>28</v>
      </c>
      <c r="MFT383" s="84"/>
      <c r="MFU383" s="168">
        <v>22</v>
      </c>
      <c r="MFV383" s="84"/>
      <c r="MFW383" s="85"/>
      <c r="MFX383" s="84"/>
      <c r="MFY383" s="85"/>
      <c r="MFZ383" s="84"/>
      <c r="MGA383" s="85"/>
      <c r="MGB383" s="86"/>
      <c r="MPL383" s="113">
        <v>18</v>
      </c>
      <c r="MPM383" s="135" t="s">
        <v>74</v>
      </c>
      <c r="MPN383" s="132" t="s">
        <v>75</v>
      </c>
      <c r="MPO383" s="84" t="s">
        <v>28</v>
      </c>
      <c r="MPP383" s="84"/>
      <c r="MPQ383" s="168">
        <v>22</v>
      </c>
      <c r="MPR383" s="84"/>
      <c r="MPS383" s="85"/>
      <c r="MPT383" s="84"/>
      <c r="MPU383" s="85"/>
      <c r="MPV383" s="84"/>
      <c r="MPW383" s="85"/>
      <c r="MPX383" s="86"/>
      <c r="MZH383" s="113">
        <v>18</v>
      </c>
      <c r="MZI383" s="135" t="s">
        <v>74</v>
      </c>
      <c r="MZJ383" s="132" t="s">
        <v>75</v>
      </c>
      <c r="MZK383" s="84" t="s">
        <v>28</v>
      </c>
      <c r="MZL383" s="84"/>
      <c r="MZM383" s="168">
        <v>22</v>
      </c>
      <c r="MZN383" s="84"/>
      <c r="MZO383" s="85"/>
      <c r="MZP383" s="84"/>
      <c r="MZQ383" s="85"/>
      <c r="MZR383" s="84"/>
      <c r="MZS383" s="85"/>
      <c r="MZT383" s="86"/>
      <c r="NJD383" s="113">
        <v>18</v>
      </c>
      <c r="NJE383" s="135" t="s">
        <v>74</v>
      </c>
      <c r="NJF383" s="132" t="s">
        <v>75</v>
      </c>
      <c r="NJG383" s="84" t="s">
        <v>28</v>
      </c>
      <c r="NJH383" s="84"/>
      <c r="NJI383" s="168">
        <v>22</v>
      </c>
      <c r="NJJ383" s="84"/>
      <c r="NJK383" s="85"/>
      <c r="NJL383" s="84"/>
      <c r="NJM383" s="85"/>
      <c r="NJN383" s="84"/>
      <c r="NJO383" s="85"/>
      <c r="NJP383" s="86"/>
      <c r="NSZ383" s="113">
        <v>18</v>
      </c>
      <c r="NTA383" s="135" t="s">
        <v>74</v>
      </c>
      <c r="NTB383" s="132" t="s">
        <v>75</v>
      </c>
      <c r="NTC383" s="84" t="s">
        <v>28</v>
      </c>
      <c r="NTD383" s="84"/>
      <c r="NTE383" s="168">
        <v>22</v>
      </c>
      <c r="NTF383" s="84"/>
      <c r="NTG383" s="85"/>
      <c r="NTH383" s="84"/>
      <c r="NTI383" s="85"/>
      <c r="NTJ383" s="84"/>
      <c r="NTK383" s="85"/>
      <c r="NTL383" s="86"/>
      <c r="OCV383" s="113">
        <v>18</v>
      </c>
      <c r="OCW383" s="135" t="s">
        <v>74</v>
      </c>
      <c r="OCX383" s="132" t="s">
        <v>75</v>
      </c>
      <c r="OCY383" s="84" t="s">
        <v>28</v>
      </c>
      <c r="OCZ383" s="84"/>
      <c r="ODA383" s="168">
        <v>22</v>
      </c>
      <c r="ODB383" s="84"/>
      <c r="ODC383" s="85"/>
      <c r="ODD383" s="84"/>
      <c r="ODE383" s="85"/>
      <c r="ODF383" s="84"/>
      <c r="ODG383" s="85"/>
      <c r="ODH383" s="86"/>
      <c r="OMR383" s="113">
        <v>18</v>
      </c>
      <c r="OMS383" s="135" t="s">
        <v>74</v>
      </c>
      <c r="OMT383" s="132" t="s">
        <v>75</v>
      </c>
      <c r="OMU383" s="84" t="s">
        <v>28</v>
      </c>
      <c r="OMV383" s="84"/>
      <c r="OMW383" s="168">
        <v>22</v>
      </c>
      <c r="OMX383" s="84"/>
      <c r="OMY383" s="85"/>
      <c r="OMZ383" s="84"/>
      <c r="ONA383" s="85"/>
      <c r="ONB383" s="84"/>
      <c r="ONC383" s="85"/>
      <c r="OND383" s="86"/>
      <c r="OWN383" s="113">
        <v>18</v>
      </c>
      <c r="OWO383" s="135" t="s">
        <v>74</v>
      </c>
      <c r="OWP383" s="132" t="s">
        <v>75</v>
      </c>
      <c r="OWQ383" s="84" t="s">
        <v>28</v>
      </c>
      <c r="OWR383" s="84"/>
      <c r="OWS383" s="168">
        <v>22</v>
      </c>
      <c r="OWT383" s="84"/>
      <c r="OWU383" s="85"/>
      <c r="OWV383" s="84"/>
      <c r="OWW383" s="85"/>
      <c r="OWX383" s="84"/>
      <c r="OWY383" s="85"/>
      <c r="OWZ383" s="86"/>
      <c r="PGJ383" s="113">
        <v>18</v>
      </c>
      <c r="PGK383" s="135" t="s">
        <v>74</v>
      </c>
      <c r="PGL383" s="132" t="s">
        <v>75</v>
      </c>
      <c r="PGM383" s="84" t="s">
        <v>28</v>
      </c>
      <c r="PGN383" s="84"/>
      <c r="PGO383" s="168">
        <v>22</v>
      </c>
      <c r="PGP383" s="84"/>
      <c r="PGQ383" s="85"/>
      <c r="PGR383" s="84"/>
      <c r="PGS383" s="85"/>
      <c r="PGT383" s="84"/>
      <c r="PGU383" s="85"/>
      <c r="PGV383" s="86"/>
      <c r="PQF383" s="113">
        <v>18</v>
      </c>
      <c r="PQG383" s="135" t="s">
        <v>74</v>
      </c>
      <c r="PQH383" s="132" t="s">
        <v>75</v>
      </c>
      <c r="PQI383" s="84" t="s">
        <v>28</v>
      </c>
      <c r="PQJ383" s="84"/>
      <c r="PQK383" s="168">
        <v>22</v>
      </c>
      <c r="PQL383" s="84"/>
      <c r="PQM383" s="85"/>
      <c r="PQN383" s="84"/>
      <c r="PQO383" s="85"/>
      <c r="PQP383" s="84"/>
      <c r="PQQ383" s="85"/>
      <c r="PQR383" s="86"/>
      <c r="QAB383" s="113">
        <v>18</v>
      </c>
      <c r="QAC383" s="135" t="s">
        <v>74</v>
      </c>
      <c r="QAD383" s="132" t="s">
        <v>75</v>
      </c>
      <c r="QAE383" s="84" t="s">
        <v>28</v>
      </c>
      <c r="QAF383" s="84"/>
      <c r="QAG383" s="168">
        <v>22</v>
      </c>
      <c r="QAH383" s="84"/>
      <c r="QAI383" s="85"/>
      <c r="QAJ383" s="84"/>
      <c r="QAK383" s="85"/>
      <c r="QAL383" s="84"/>
      <c r="QAM383" s="85"/>
      <c r="QAN383" s="86"/>
      <c r="QJX383" s="113">
        <v>18</v>
      </c>
      <c r="QJY383" s="135" t="s">
        <v>74</v>
      </c>
      <c r="QJZ383" s="132" t="s">
        <v>75</v>
      </c>
      <c r="QKA383" s="84" t="s">
        <v>28</v>
      </c>
      <c r="QKB383" s="84"/>
      <c r="QKC383" s="168">
        <v>22</v>
      </c>
      <c r="QKD383" s="84"/>
      <c r="QKE383" s="85"/>
      <c r="QKF383" s="84"/>
      <c r="QKG383" s="85"/>
      <c r="QKH383" s="84"/>
      <c r="QKI383" s="85"/>
      <c r="QKJ383" s="86"/>
      <c r="QTT383" s="113">
        <v>18</v>
      </c>
      <c r="QTU383" s="135" t="s">
        <v>74</v>
      </c>
      <c r="QTV383" s="132" t="s">
        <v>75</v>
      </c>
      <c r="QTW383" s="84" t="s">
        <v>28</v>
      </c>
      <c r="QTX383" s="84"/>
      <c r="QTY383" s="168">
        <v>22</v>
      </c>
      <c r="QTZ383" s="84"/>
      <c r="QUA383" s="85"/>
      <c r="QUB383" s="84"/>
      <c r="QUC383" s="85"/>
      <c r="QUD383" s="84"/>
      <c r="QUE383" s="85"/>
      <c r="QUF383" s="86"/>
      <c r="RDP383" s="113">
        <v>18</v>
      </c>
      <c r="RDQ383" s="135" t="s">
        <v>74</v>
      </c>
      <c r="RDR383" s="132" t="s">
        <v>75</v>
      </c>
      <c r="RDS383" s="84" t="s">
        <v>28</v>
      </c>
      <c r="RDT383" s="84"/>
      <c r="RDU383" s="168">
        <v>22</v>
      </c>
      <c r="RDV383" s="84"/>
      <c r="RDW383" s="85"/>
      <c r="RDX383" s="84"/>
      <c r="RDY383" s="85"/>
      <c r="RDZ383" s="84"/>
      <c r="REA383" s="85"/>
      <c r="REB383" s="86"/>
      <c r="RNL383" s="113">
        <v>18</v>
      </c>
      <c r="RNM383" s="135" t="s">
        <v>74</v>
      </c>
      <c r="RNN383" s="132" t="s">
        <v>75</v>
      </c>
      <c r="RNO383" s="84" t="s">
        <v>28</v>
      </c>
      <c r="RNP383" s="84"/>
      <c r="RNQ383" s="168">
        <v>22</v>
      </c>
      <c r="RNR383" s="84"/>
      <c r="RNS383" s="85"/>
      <c r="RNT383" s="84"/>
      <c r="RNU383" s="85"/>
      <c r="RNV383" s="84"/>
      <c r="RNW383" s="85"/>
      <c r="RNX383" s="86"/>
      <c r="RXH383" s="113">
        <v>18</v>
      </c>
      <c r="RXI383" s="135" t="s">
        <v>74</v>
      </c>
      <c r="RXJ383" s="132" t="s">
        <v>75</v>
      </c>
      <c r="RXK383" s="84" t="s">
        <v>28</v>
      </c>
      <c r="RXL383" s="84"/>
      <c r="RXM383" s="168">
        <v>22</v>
      </c>
      <c r="RXN383" s="84"/>
      <c r="RXO383" s="85"/>
      <c r="RXP383" s="84"/>
      <c r="RXQ383" s="85"/>
      <c r="RXR383" s="84"/>
      <c r="RXS383" s="85"/>
      <c r="RXT383" s="86"/>
      <c r="SHD383" s="113">
        <v>18</v>
      </c>
      <c r="SHE383" s="135" t="s">
        <v>74</v>
      </c>
      <c r="SHF383" s="132" t="s">
        <v>75</v>
      </c>
      <c r="SHG383" s="84" t="s">
        <v>28</v>
      </c>
      <c r="SHH383" s="84"/>
      <c r="SHI383" s="168">
        <v>22</v>
      </c>
      <c r="SHJ383" s="84"/>
      <c r="SHK383" s="85"/>
      <c r="SHL383" s="84"/>
      <c r="SHM383" s="85"/>
      <c r="SHN383" s="84"/>
      <c r="SHO383" s="85"/>
      <c r="SHP383" s="86"/>
      <c r="SQZ383" s="113">
        <v>18</v>
      </c>
      <c r="SRA383" s="135" t="s">
        <v>74</v>
      </c>
      <c r="SRB383" s="132" t="s">
        <v>75</v>
      </c>
      <c r="SRC383" s="84" t="s">
        <v>28</v>
      </c>
      <c r="SRD383" s="84"/>
      <c r="SRE383" s="168">
        <v>22</v>
      </c>
      <c r="SRF383" s="84"/>
      <c r="SRG383" s="85"/>
      <c r="SRH383" s="84"/>
      <c r="SRI383" s="85"/>
      <c r="SRJ383" s="84"/>
      <c r="SRK383" s="85"/>
      <c r="SRL383" s="86"/>
      <c r="TAV383" s="113">
        <v>18</v>
      </c>
      <c r="TAW383" s="135" t="s">
        <v>74</v>
      </c>
      <c r="TAX383" s="132" t="s">
        <v>75</v>
      </c>
      <c r="TAY383" s="84" t="s">
        <v>28</v>
      </c>
      <c r="TAZ383" s="84"/>
      <c r="TBA383" s="168">
        <v>22</v>
      </c>
      <c r="TBB383" s="84"/>
      <c r="TBC383" s="85"/>
      <c r="TBD383" s="84"/>
      <c r="TBE383" s="85"/>
      <c r="TBF383" s="84"/>
      <c r="TBG383" s="85"/>
      <c r="TBH383" s="86"/>
      <c r="TKR383" s="113">
        <v>18</v>
      </c>
      <c r="TKS383" s="135" t="s">
        <v>74</v>
      </c>
      <c r="TKT383" s="132" t="s">
        <v>75</v>
      </c>
      <c r="TKU383" s="84" t="s">
        <v>28</v>
      </c>
      <c r="TKV383" s="84"/>
      <c r="TKW383" s="168">
        <v>22</v>
      </c>
      <c r="TKX383" s="84"/>
      <c r="TKY383" s="85"/>
      <c r="TKZ383" s="84"/>
      <c r="TLA383" s="85"/>
      <c r="TLB383" s="84"/>
      <c r="TLC383" s="85"/>
      <c r="TLD383" s="86"/>
      <c r="TUN383" s="113">
        <v>18</v>
      </c>
      <c r="TUO383" s="135" t="s">
        <v>74</v>
      </c>
      <c r="TUP383" s="132" t="s">
        <v>75</v>
      </c>
      <c r="TUQ383" s="84" t="s">
        <v>28</v>
      </c>
      <c r="TUR383" s="84"/>
      <c r="TUS383" s="168">
        <v>22</v>
      </c>
      <c r="TUT383" s="84"/>
      <c r="TUU383" s="85"/>
      <c r="TUV383" s="84"/>
      <c r="TUW383" s="85"/>
      <c r="TUX383" s="84"/>
      <c r="TUY383" s="85"/>
      <c r="TUZ383" s="86"/>
      <c r="UEJ383" s="113">
        <v>18</v>
      </c>
      <c r="UEK383" s="135" t="s">
        <v>74</v>
      </c>
      <c r="UEL383" s="132" t="s">
        <v>75</v>
      </c>
      <c r="UEM383" s="84" t="s">
        <v>28</v>
      </c>
      <c r="UEN383" s="84"/>
      <c r="UEO383" s="168">
        <v>22</v>
      </c>
      <c r="UEP383" s="84"/>
      <c r="UEQ383" s="85"/>
      <c r="UER383" s="84"/>
      <c r="UES383" s="85"/>
      <c r="UET383" s="84"/>
      <c r="UEU383" s="85"/>
      <c r="UEV383" s="86"/>
      <c r="UOF383" s="113">
        <v>18</v>
      </c>
      <c r="UOG383" s="135" t="s">
        <v>74</v>
      </c>
      <c r="UOH383" s="132" t="s">
        <v>75</v>
      </c>
      <c r="UOI383" s="84" t="s">
        <v>28</v>
      </c>
      <c r="UOJ383" s="84"/>
      <c r="UOK383" s="168">
        <v>22</v>
      </c>
      <c r="UOL383" s="84"/>
      <c r="UOM383" s="85"/>
      <c r="UON383" s="84"/>
      <c r="UOO383" s="85"/>
      <c r="UOP383" s="84"/>
      <c r="UOQ383" s="85"/>
      <c r="UOR383" s="86"/>
      <c r="UYB383" s="113">
        <v>18</v>
      </c>
      <c r="UYC383" s="135" t="s">
        <v>74</v>
      </c>
      <c r="UYD383" s="132" t="s">
        <v>75</v>
      </c>
      <c r="UYE383" s="84" t="s">
        <v>28</v>
      </c>
      <c r="UYF383" s="84"/>
      <c r="UYG383" s="168">
        <v>22</v>
      </c>
      <c r="UYH383" s="84"/>
      <c r="UYI383" s="85"/>
      <c r="UYJ383" s="84"/>
      <c r="UYK383" s="85"/>
      <c r="UYL383" s="84"/>
      <c r="UYM383" s="85"/>
      <c r="UYN383" s="86"/>
      <c r="VHX383" s="113">
        <v>18</v>
      </c>
      <c r="VHY383" s="135" t="s">
        <v>74</v>
      </c>
      <c r="VHZ383" s="132" t="s">
        <v>75</v>
      </c>
      <c r="VIA383" s="84" t="s">
        <v>28</v>
      </c>
      <c r="VIB383" s="84"/>
      <c r="VIC383" s="168">
        <v>22</v>
      </c>
      <c r="VID383" s="84"/>
      <c r="VIE383" s="85"/>
      <c r="VIF383" s="84"/>
      <c r="VIG383" s="85"/>
      <c r="VIH383" s="84"/>
      <c r="VII383" s="85"/>
      <c r="VIJ383" s="86"/>
      <c r="VRT383" s="113">
        <v>18</v>
      </c>
      <c r="VRU383" s="135" t="s">
        <v>74</v>
      </c>
      <c r="VRV383" s="132" t="s">
        <v>75</v>
      </c>
      <c r="VRW383" s="84" t="s">
        <v>28</v>
      </c>
      <c r="VRX383" s="84"/>
      <c r="VRY383" s="168">
        <v>22</v>
      </c>
      <c r="VRZ383" s="84"/>
      <c r="VSA383" s="85"/>
      <c r="VSB383" s="84"/>
      <c r="VSC383" s="85"/>
      <c r="VSD383" s="84"/>
      <c r="VSE383" s="85"/>
      <c r="VSF383" s="86"/>
      <c r="WBP383" s="113">
        <v>18</v>
      </c>
      <c r="WBQ383" s="135" t="s">
        <v>74</v>
      </c>
      <c r="WBR383" s="132" t="s">
        <v>75</v>
      </c>
      <c r="WBS383" s="84" t="s">
        <v>28</v>
      </c>
      <c r="WBT383" s="84"/>
      <c r="WBU383" s="168">
        <v>22</v>
      </c>
      <c r="WBV383" s="84"/>
      <c r="WBW383" s="85"/>
      <c r="WBX383" s="84"/>
      <c r="WBY383" s="85"/>
      <c r="WBZ383" s="84"/>
      <c r="WCA383" s="85"/>
      <c r="WCB383" s="86"/>
      <c r="WLL383" s="113">
        <v>18</v>
      </c>
      <c r="WLM383" s="135" t="s">
        <v>74</v>
      </c>
      <c r="WLN383" s="132" t="s">
        <v>75</v>
      </c>
      <c r="WLO383" s="84" t="s">
        <v>28</v>
      </c>
      <c r="WLP383" s="84"/>
      <c r="WLQ383" s="168">
        <v>22</v>
      </c>
      <c r="WLR383" s="84"/>
      <c r="WLS383" s="85"/>
      <c r="WLT383" s="84"/>
      <c r="WLU383" s="85"/>
      <c r="WLV383" s="84"/>
      <c r="WLW383" s="85"/>
      <c r="WLX383" s="86"/>
      <c r="WVH383" s="113">
        <v>18</v>
      </c>
      <c r="WVI383" s="135" t="s">
        <v>74</v>
      </c>
      <c r="WVJ383" s="132" t="s">
        <v>75</v>
      </c>
      <c r="WVK383" s="84" t="s">
        <v>28</v>
      </c>
      <c r="WVL383" s="84"/>
      <c r="WVM383" s="168">
        <v>22</v>
      </c>
      <c r="WVN383" s="84"/>
      <c r="WVO383" s="85"/>
      <c r="WVP383" s="84"/>
      <c r="WVQ383" s="85"/>
      <c r="WVR383" s="84"/>
      <c r="WVS383" s="85"/>
      <c r="WVT383" s="86"/>
    </row>
    <row r="384" spans="1:16140" x14ac:dyDescent="0.35">
      <c r="A384" s="82"/>
      <c r="B384" s="6"/>
      <c r="C384" s="81" t="s">
        <v>14</v>
      </c>
      <c r="D384" s="84" t="s">
        <v>15</v>
      </c>
      <c r="E384" s="85">
        <v>0.38900000000000001</v>
      </c>
      <c r="F384" s="85">
        <v>10.114000000000001</v>
      </c>
      <c r="G384" s="84"/>
      <c r="H384" s="85"/>
      <c r="I384" s="88">
        <v>6</v>
      </c>
      <c r="J384" s="85">
        <v>60.684000000000005</v>
      </c>
      <c r="K384" s="84"/>
      <c r="L384" s="85"/>
      <c r="M384" s="247">
        <f>H384+J384+L384</f>
        <v>60.684000000000005</v>
      </c>
    </row>
    <row r="385" spans="1:16140" x14ac:dyDescent="0.35">
      <c r="A385" s="82"/>
      <c r="B385" s="6"/>
      <c r="C385" s="81" t="s">
        <v>24</v>
      </c>
      <c r="D385" s="84" t="s">
        <v>18</v>
      </c>
      <c r="E385" s="141">
        <v>0.151</v>
      </c>
      <c r="F385" s="85">
        <v>3.9259999999999997</v>
      </c>
      <c r="G385" s="84"/>
      <c r="H385" s="85"/>
      <c r="I385" s="84"/>
      <c r="J385" s="85"/>
      <c r="K385" s="88">
        <v>4</v>
      </c>
      <c r="L385" s="85">
        <v>15.703999999999999</v>
      </c>
      <c r="M385" s="247">
        <f>H385+J385+L385</f>
        <v>15.703999999999999</v>
      </c>
    </row>
    <row r="386" spans="1:16140" x14ac:dyDescent="0.35">
      <c r="A386" s="82"/>
      <c r="B386" s="6"/>
      <c r="C386" s="6" t="s">
        <v>25</v>
      </c>
      <c r="D386" s="84"/>
      <c r="E386" s="84"/>
      <c r="F386" s="85"/>
      <c r="G386" s="84"/>
      <c r="H386" s="85"/>
      <c r="I386" s="84"/>
      <c r="J386" s="85"/>
      <c r="K386" s="84"/>
      <c r="L386" s="85"/>
      <c r="M386" s="247"/>
    </row>
    <row r="387" spans="1:16140" ht="32" x14ac:dyDescent="0.35">
      <c r="A387" s="82" t="s">
        <v>644</v>
      </c>
      <c r="B387" s="18" t="s">
        <v>29</v>
      </c>
      <c r="C387" s="81" t="s">
        <v>402</v>
      </c>
      <c r="D387" s="84" t="s">
        <v>28</v>
      </c>
      <c r="E387" s="84">
        <v>1</v>
      </c>
      <c r="F387" s="88">
        <v>26</v>
      </c>
      <c r="G387" s="169">
        <v>20.254237288135592</v>
      </c>
      <c r="H387" s="85">
        <v>526.61016949152543</v>
      </c>
      <c r="I387" s="84"/>
      <c r="J387" s="85"/>
      <c r="K387" s="84"/>
      <c r="L387" s="85"/>
      <c r="M387" s="247">
        <f>H387+J387+L387</f>
        <v>526.61016949152543</v>
      </c>
    </row>
    <row r="388" spans="1:16140" x14ac:dyDescent="0.35">
      <c r="A388" s="82"/>
      <c r="B388" s="6"/>
      <c r="C388" s="81" t="s">
        <v>26</v>
      </c>
      <c r="D388" s="84" t="s">
        <v>18</v>
      </c>
      <c r="E388" s="87">
        <v>2.4E-2</v>
      </c>
      <c r="F388" s="85">
        <v>0.624</v>
      </c>
      <c r="G388" s="88">
        <v>4</v>
      </c>
      <c r="H388" s="85">
        <v>2.496</v>
      </c>
      <c r="I388" s="84"/>
      <c r="J388" s="85"/>
      <c r="K388" s="84"/>
      <c r="L388" s="85"/>
      <c r="M388" s="247">
        <f>H388+J388+L388</f>
        <v>2.496</v>
      </c>
    </row>
    <row r="389" spans="1:16140" ht="128" x14ac:dyDescent="0.35">
      <c r="A389" s="82" t="s">
        <v>275</v>
      </c>
      <c r="B389" s="135" t="s">
        <v>74</v>
      </c>
      <c r="C389" s="132" t="s">
        <v>404</v>
      </c>
      <c r="D389" s="84" t="s">
        <v>28</v>
      </c>
      <c r="E389" s="84"/>
      <c r="F389" s="115">
        <v>15</v>
      </c>
      <c r="G389" s="84"/>
      <c r="H389" s="85"/>
      <c r="I389" s="84"/>
      <c r="J389" s="85"/>
      <c r="K389" s="84"/>
      <c r="L389" s="85"/>
      <c r="M389" s="247"/>
      <c r="IV389" s="113">
        <v>18</v>
      </c>
      <c r="IW389" s="135" t="s">
        <v>74</v>
      </c>
      <c r="IX389" s="132" t="s">
        <v>75</v>
      </c>
      <c r="IY389" s="84" t="s">
        <v>28</v>
      </c>
      <c r="IZ389" s="84"/>
      <c r="JA389" s="168">
        <v>22</v>
      </c>
      <c r="JB389" s="84"/>
      <c r="JC389" s="85"/>
      <c r="JD389" s="84"/>
      <c r="JE389" s="85"/>
      <c r="JF389" s="84"/>
      <c r="JG389" s="85"/>
      <c r="JH389" s="86"/>
      <c r="SR389" s="113">
        <v>18</v>
      </c>
      <c r="SS389" s="135" t="s">
        <v>74</v>
      </c>
      <c r="ST389" s="132" t="s">
        <v>75</v>
      </c>
      <c r="SU389" s="84" t="s">
        <v>28</v>
      </c>
      <c r="SV389" s="84"/>
      <c r="SW389" s="168">
        <v>22</v>
      </c>
      <c r="SX389" s="84"/>
      <c r="SY389" s="85"/>
      <c r="SZ389" s="84"/>
      <c r="TA389" s="85"/>
      <c r="TB389" s="84"/>
      <c r="TC389" s="85"/>
      <c r="TD389" s="86"/>
      <c r="ACN389" s="113">
        <v>18</v>
      </c>
      <c r="ACO389" s="135" t="s">
        <v>74</v>
      </c>
      <c r="ACP389" s="132" t="s">
        <v>75</v>
      </c>
      <c r="ACQ389" s="84" t="s">
        <v>28</v>
      </c>
      <c r="ACR389" s="84"/>
      <c r="ACS389" s="168">
        <v>22</v>
      </c>
      <c r="ACT389" s="84"/>
      <c r="ACU389" s="85"/>
      <c r="ACV389" s="84"/>
      <c r="ACW389" s="85"/>
      <c r="ACX389" s="84"/>
      <c r="ACY389" s="85"/>
      <c r="ACZ389" s="86"/>
      <c r="AMJ389" s="113">
        <v>18</v>
      </c>
      <c r="AMK389" s="135" t="s">
        <v>74</v>
      </c>
      <c r="AML389" s="132" t="s">
        <v>75</v>
      </c>
      <c r="AMM389" s="84" t="s">
        <v>28</v>
      </c>
      <c r="AMN389" s="84"/>
      <c r="AMO389" s="168">
        <v>22</v>
      </c>
      <c r="AMP389" s="84"/>
      <c r="AMQ389" s="85"/>
      <c r="AMR389" s="84"/>
      <c r="AMS389" s="85"/>
      <c r="AMT389" s="84"/>
      <c r="AMU389" s="85"/>
      <c r="AMV389" s="86"/>
      <c r="AWF389" s="113">
        <v>18</v>
      </c>
      <c r="AWG389" s="135" t="s">
        <v>74</v>
      </c>
      <c r="AWH389" s="132" t="s">
        <v>75</v>
      </c>
      <c r="AWI389" s="84" t="s">
        <v>28</v>
      </c>
      <c r="AWJ389" s="84"/>
      <c r="AWK389" s="168">
        <v>22</v>
      </c>
      <c r="AWL389" s="84"/>
      <c r="AWM389" s="85"/>
      <c r="AWN389" s="84"/>
      <c r="AWO389" s="85"/>
      <c r="AWP389" s="84"/>
      <c r="AWQ389" s="85"/>
      <c r="AWR389" s="86"/>
      <c r="BGB389" s="113">
        <v>18</v>
      </c>
      <c r="BGC389" s="135" t="s">
        <v>74</v>
      </c>
      <c r="BGD389" s="132" t="s">
        <v>75</v>
      </c>
      <c r="BGE389" s="84" t="s">
        <v>28</v>
      </c>
      <c r="BGF389" s="84"/>
      <c r="BGG389" s="168">
        <v>22</v>
      </c>
      <c r="BGH389" s="84"/>
      <c r="BGI389" s="85"/>
      <c r="BGJ389" s="84"/>
      <c r="BGK389" s="85"/>
      <c r="BGL389" s="84"/>
      <c r="BGM389" s="85"/>
      <c r="BGN389" s="86"/>
      <c r="BPX389" s="113">
        <v>18</v>
      </c>
      <c r="BPY389" s="135" t="s">
        <v>74</v>
      </c>
      <c r="BPZ389" s="132" t="s">
        <v>75</v>
      </c>
      <c r="BQA389" s="84" t="s">
        <v>28</v>
      </c>
      <c r="BQB389" s="84"/>
      <c r="BQC389" s="168">
        <v>22</v>
      </c>
      <c r="BQD389" s="84"/>
      <c r="BQE389" s="85"/>
      <c r="BQF389" s="84"/>
      <c r="BQG389" s="85"/>
      <c r="BQH389" s="84"/>
      <c r="BQI389" s="85"/>
      <c r="BQJ389" s="86"/>
      <c r="BZT389" s="113">
        <v>18</v>
      </c>
      <c r="BZU389" s="135" t="s">
        <v>74</v>
      </c>
      <c r="BZV389" s="132" t="s">
        <v>75</v>
      </c>
      <c r="BZW389" s="84" t="s">
        <v>28</v>
      </c>
      <c r="BZX389" s="84"/>
      <c r="BZY389" s="168">
        <v>22</v>
      </c>
      <c r="BZZ389" s="84"/>
      <c r="CAA389" s="85"/>
      <c r="CAB389" s="84"/>
      <c r="CAC389" s="85"/>
      <c r="CAD389" s="84"/>
      <c r="CAE389" s="85"/>
      <c r="CAF389" s="86"/>
      <c r="CJP389" s="113">
        <v>18</v>
      </c>
      <c r="CJQ389" s="135" t="s">
        <v>74</v>
      </c>
      <c r="CJR389" s="132" t="s">
        <v>75</v>
      </c>
      <c r="CJS389" s="84" t="s">
        <v>28</v>
      </c>
      <c r="CJT389" s="84"/>
      <c r="CJU389" s="168">
        <v>22</v>
      </c>
      <c r="CJV389" s="84"/>
      <c r="CJW389" s="85"/>
      <c r="CJX389" s="84"/>
      <c r="CJY389" s="85"/>
      <c r="CJZ389" s="84"/>
      <c r="CKA389" s="85"/>
      <c r="CKB389" s="86"/>
      <c r="CTL389" s="113">
        <v>18</v>
      </c>
      <c r="CTM389" s="135" t="s">
        <v>74</v>
      </c>
      <c r="CTN389" s="132" t="s">
        <v>75</v>
      </c>
      <c r="CTO389" s="84" t="s">
        <v>28</v>
      </c>
      <c r="CTP389" s="84"/>
      <c r="CTQ389" s="168">
        <v>22</v>
      </c>
      <c r="CTR389" s="84"/>
      <c r="CTS389" s="85"/>
      <c r="CTT389" s="84"/>
      <c r="CTU389" s="85"/>
      <c r="CTV389" s="84"/>
      <c r="CTW389" s="85"/>
      <c r="CTX389" s="86"/>
      <c r="DDH389" s="113">
        <v>18</v>
      </c>
      <c r="DDI389" s="135" t="s">
        <v>74</v>
      </c>
      <c r="DDJ389" s="132" t="s">
        <v>75</v>
      </c>
      <c r="DDK389" s="84" t="s">
        <v>28</v>
      </c>
      <c r="DDL389" s="84"/>
      <c r="DDM389" s="168">
        <v>22</v>
      </c>
      <c r="DDN389" s="84"/>
      <c r="DDO389" s="85"/>
      <c r="DDP389" s="84"/>
      <c r="DDQ389" s="85"/>
      <c r="DDR389" s="84"/>
      <c r="DDS389" s="85"/>
      <c r="DDT389" s="86"/>
      <c r="DND389" s="113">
        <v>18</v>
      </c>
      <c r="DNE389" s="135" t="s">
        <v>74</v>
      </c>
      <c r="DNF389" s="132" t="s">
        <v>75</v>
      </c>
      <c r="DNG389" s="84" t="s">
        <v>28</v>
      </c>
      <c r="DNH389" s="84"/>
      <c r="DNI389" s="168">
        <v>22</v>
      </c>
      <c r="DNJ389" s="84"/>
      <c r="DNK389" s="85"/>
      <c r="DNL389" s="84"/>
      <c r="DNM389" s="85"/>
      <c r="DNN389" s="84"/>
      <c r="DNO389" s="85"/>
      <c r="DNP389" s="86"/>
      <c r="DWZ389" s="113">
        <v>18</v>
      </c>
      <c r="DXA389" s="135" t="s">
        <v>74</v>
      </c>
      <c r="DXB389" s="132" t="s">
        <v>75</v>
      </c>
      <c r="DXC389" s="84" t="s">
        <v>28</v>
      </c>
      <c r="DXD389" s="84"/>
      <c r="DXE389" s="168">
        <v>22</v>
      </c>
      <c r="DXF389" s="84"/>
      <c r="DXG389" s="85"/>
      <c r="DXH389" s="84"/>
      <c r="DXI389" s="85"/>
      <c r="DXJ389" s="84"/>
      <c r="DXK389" s="85"/>
      <c r="DXL389" s="86"/>
      <c r="EGV389" s="113">
        <v>18</v>
      </c>
      <c r="EGW389" s="135" t="s">
        <v>74</v>
      </c>
      <c r="EGX389" s="132" t="s">
        <v>75</v>
      </c>
      <c r="EGY389" s="84" t="s">
        <v>28</v>
      </c>
      <c r="EGZ389" s="84"/>
      <c r="EHA389" s="168">
        <v>22</v>
      </c>
      <c r="EHB389" s="84"/>
      <c r="EHC389" s="85"/>
      <c r="EHD389" s="84"/>
      <c r="EHE389" s="85"/>
      <c r="EHF389" s="84"/>
      <c r="EHG389" s="85"/>
      <c r="EHH389" s="86"/>
      <c r="EQR389" s="113">
        <v>18</v>
      </c>
      <c r="EQS389" s="135" t="s">
        <v>74</v>
      </c>
      <c r="EQT389" s="132" t="s">
        <v>75</v>
      </c>
      <c r="EQU389" s="84" t="s">
        <v>28</v>
      </c>
      <c r="EQV389" s="84"/>
      <c r="EQW389" s="168">
        <v>22</v>
      </c>
      <c r="EQX389" s="84"/>
      <c r="EQY389" s="85"/>
      <c r="EQZ389" s="84"/>
      <c r="ERA389" s="85"/>
      <c r="ERB389" s="84"/>
      <c r="ERC389" s="85"/>
      <c r="ERD389" s="86"/>
      <c r="FAN389" s="113">
        <v>18</v>
      </c>
      <c r="FAO389" s="135" t="s">
        <v>74</v>
      </c>
      <c r="FAP389" s="132" t="s">
        <v>75</v>
      </c>
      <c r="FAQ389" s="84" t="s">
        <v>28</v>
      </c>
      <c r="FAR389" s="84"/>
      <c r="FAS389" s="168">
        <v>22</v>
      </c>
      <c r="FAT389" s="84"/>
      <c r="FAU389" s="85"/>
      <c r="FAV389" s="84"/>
      <c r="FAW389" s="85"/>
      <c r="FAX389" s="84"/>
      <c r="FAY389" s="85"/>
      <c r="FAZ389" s="86"/>
      <c r="FKJ389" s="113">
        <v>18</v>
      </c>
      <c r="FKK389" s="135" t="s">
        <v>74</v>
      </c>
      <c r="FKL389" s="132" t="s">
        <v>75</v>
      </c>
      <c r="FKM389" s="84" t="s">
        <v>28</v>
      </c>
      <c r="FKN389" s="84"/>
      <c r="FKO389" s="168">
        <v>22</v>
      </c>
      <c r="FKP389" s="84"/>
      <c r="FKQ389" s="85"/>
      <c r="FKR389" s="84"/>
      <c r="FKS389" s="85"/>
      <c r="FKT389" s="84"/>
      <c r="FKU389" s="85"/>
      <c r="FKV389" s="86"/>
      <c r="FUF389" s="113">
        <v>18</v>
      </c>
      <c r="FUG389" s="135" t="s">
        <v>74</v>
      </c>
      <c r="FUH389" s="132" t="s">
        <v>75</v>
      </c>
      <c r="FUI389" s="84" t="s">
        <v>28</v>
      </c>
      <c r="FUJ389" s="84"/>
      <c r="FUK389" s="168">
        <v>22</v>
      </c>
      <c r="FUL389" s="84"/>
      <c r="FUM389" s="85"/>
      <c r="FUN389" s="84"/>
      <c r="FUO389" s="85"/>
      <c r="FUP389" s="84"/>
      <c r="FUQ389" s="85"/>
      <c r="FUR389" s="86"/>
      <c r="GEB389" s="113">
        <v>18</v>
      </c>
      <c r="GEC389" s="135" t="s">
        <v>74</v>
      </c>
      <c r="GED389" s="132" t="s">
        <v>75</v>
      </c>
      <c r="GEE389" s="84" t="s">
        <v>28</v>
      </c>
      <c r="GEF389" s="84"/>
      <c r="GEG389" s="168">
        <v>22</v>
      </c>
      <c r="GEH389" s="84"/>
      <c r="GEI389" s="85"/>
      <c r="GEJ389" s="84"/>
      <c r="GEK389" s="85"/>
      <c r="GEL389" s="84"/>
      <c r="GEM389" s="85"/>
      <c r="GEN389" s="86"/>
      <c r="GNX389" s="113">
        <v>18</v>
      </c>
      <c r="GNY389" s="135" t="s">
        <v>74</v>
      </c>
      <c r="GNZ389" s="132" t="s">
        <v>75</v>
      </c>
      <c r="GOA389" s="84" t="s">
        <v>28</v>
      </c>
      <c r="GOB389" s="84"/>
      <c r="GOC389" s="168">
        <v>22</v>
      </c>
      <c r="GOD389" s="84"/>
      <c r="GOE389" s="85"/>
      <c r="GOF389" s="84"/>
      <c r="GOG389" s="85"/>
      <c r="GOH389" s="84"/>
      <c r="GOI389" s="85"/>
      <c r="GOJ389" s="86"/>
      <c r="GXT389" s="113">
        <v>18</v>
      </c>
      <c r="GXU389" s="135" t="s">
        <v>74</v>
      </c>
      <c r="GXV389" s="132" t="s">
        <v>75</v>
      </c>
      <c r="GXW389" s="84" t="s">
        <v>28</v>
      </c>
      <c r="GXX389" s="84"/>
      <c r="GXY389" s="168">
        <v>22</v>
      </c>
      <c r="GXZ389" s="84"/>
      <c r="GYA389" s="85"/>
      <c r="GYB389" s="84"/>
      <c r="GYC389" s="85"/>
      <c r="GYD389" s="84"/>
      <c r="GYE389" s="85"/>
      <c r="GYF389" s="86"/>
      <c r="HHP389" s="113">
        <v>18</v>
      </c>
      <c r="HHQ389" s="135" t="s">
        <v>74</v>
      </c>
      <c r="HHR389" s="132" t="s">
        <v>75</v>
      </c>
      <c r="HHS389" s="84" t="s">
        <v>28</v>
      </c>
      <c r="HHT389" s="84"/>
      <c r="HHU389" s="168">
        <v>22</v>
      </c>
      <c r="HHV389" s="84"/>
      <c r="HHW389" s="85"/>
      <c r="HHX389" s="84"/>
      <c r="HHY389" s="85"/>
      <c r="HHZ389" s="84"/>
      <c r="HIA389" s="85"/>
      <c r="HIB389" s="86"/>
      <c r="HRL389" s="113">
        <v>18</v>
      </c>
      <c r="HRM389" s="135" t="s">
        <v>74</v>
      </c>
      <c r="HRN389" s="132" t="s">
        <v>75</v>
      </c>
      <c r="HRO389" s="84" t="s">
        <v>28</v>
      </c>
      <c r="HRP389" s="84"/>
      <c r="HRQ389" s="168">
        <v>22</v>
      </c>
      <c r="HRR389" s="84"/>
      <c r="HRS389" s="85"/>
      <c r="HRT389" s="84"/>
      <c r="HRU389" s="85"/>
      <c r="HRV389" s="84"/>
      <c r="HRW389" s="85"/>
      <c r="HRX389" s="86"/>
      <c r="IBH389" s="113">
        <v>18</v>
      </c>
      <c r="IBI389" s="135" t="s">
        <v>74</v>
      </c>
      <c r="IBJ389" s="132" t="s">
        <v>75</v>
      </c>
      <c r="IBK389" s="84" t="s">
        <v>28</v>
      </c>
      <c r="IBL389" s="84"/>
      <c r="IBM389" s="168">
        <v>22</v>
      </c>
      <c r="IBN389" s="84"/>
      <c r="IBO389" s="85"/>
      <c r="IBP389" s="84"/>
      <c r="IBQ389" s="85"/>
      <c r="IBR389" s="84"/>
      <c r="IBS389" s="85"/>
      <c r="IBT389" s="86"/>
      <c r="ILD389" s="113">
        <v>18</v>
      </c>
      <c r="ILE389" s="135" t="s">
        <v>74</v>
      </c>
      <c r="ILF389" s="132" t="s">
        <v>75</v>
      </c>
      <c r="ILG389" s="84" t="s">
        <v>28</v>
      </c>
      <c r="ILH389" s="84"/>
      <c r="ILI389" s="168">
        <v>22</v>
      </c>
      <c r="ILJ389" s="84"/>
      <c r="ILK389" s="85"/>
      <c r="ILL389" s="84"/>
      <c r="ILM389" s="85"/>
      <c r="ILN389" s="84"/>
      <c r="ILO389" s="85"/>
      <c r="ILP389" s="86"/>
      <c r="IUZ389" s="113">
        <v>18</v>
      </c>
      <c r="IVA389" s="135" t="s">
        <v>74</v>
      </c>
      <c r="IVB389" s="132" t="s">
        <v>75</v>
      </c>
      <c r="IVC389" s="84" t="s">
        <v>28</v>
      </c>
      <c r="IVD389" s="84"/>
      <c r="IVE389" s="168">
        <v>22</v>
      </c>
      <c r="IVF389" s="84"/>
      <c r="IVG389" s="85"/>
      <c r="IVH389" s="84"/>
      <c r="IVI389" s="85"/>
      <c r="IVJ389" s="84"/>
      <c r="IVK389" s="85"/>
      <c r="IVL389" s="86"/>
      <c r="JEV389" s="113">
        <v>18</v>
      </c>
      <c r="JEW389" s="135" t="s">
        <v>74</v>
      </c>
      <c r="JEX389" s="132" t="s">
        <v>75</v>
      </c>
      <c r="JEY389" s="84" t="s">
        <v>28</v>
      </c>
      <c r="JEZ389" s="84"/>
      <c r="JFA389" s="168">
        <v>22</v>
      </c>
      <c r="JFB389" s="84"/>
      <c r="JFC389" s="85"/>
      <c r="JFD389" s="84"/>
      <c r="JFE389" s="85"/>
      <c r="JFF389" s="84"/>
      <c r="JFG389" s="85"/>
      <c r="JFH389" s="86"/>
      <c r="JOR389" s="113">
        <v>18</v>
      </c>
      <c r="JOS389" s="135" t="s">
        <v>74</v>
      </c>
      <c r="JOT389" s="132" t="s">
        <v>75</v>
      </c>
      <c r="JOU389" s="84" t="s">
        <v>28</v>
      </c>
      <c r="JOV389" s="84"/>
      <c r="JOW389" s="168">
        <v>22</v>
      </c>
      <c r="JOX389" s="84"/>
      <c r="JOY389" s="85"/>
      <c r="JOZ389" s="84"/>
      <c r="JPA389" s="85"/>
      <c r="JPB389" s="84"/>
      <c r="JPC389" s="85"/>
      <c r="JPD389" s="86"/>
      <c r="JYN389" s="113">
        <v>18</v>
      </c>
      <c r="JYO389" s="135" t="s">
        <v>74</v>
      </c>
      <c r="JYP389" s="132" t="s">
        <v>75</v>
      </c>
      <c r="JYQ389" s="84" t="s">
        <v>28</v>
      </c>
      <c r="JYR389" s="84"/>
      <c r="JYS389" s="168">
        <v>22</v>
      </c>
      <c r="JYT389" s="84"/>
      <c r="JYU389" s="85"/>
      <c r="JYV389" s="84"/>
      <c r="JYW389" s="85"/>
      <c r="JYX389" s="84"/>
      <c r="JYY389" s="85"/>
      <c r="JYZ389" s="86"/>
      <c r="KIJ389" s="113">
        <v>18</v>
      </c>
      <c r="KIK389" s="135" t="s">
        <v>74</v>
      </c>
      <c r="KIL389" s="132" t="s">
        <v>75</v>
      </c>
      <c r="KIM389" s="84" t="s">
        <v>28</v>
      </c>
      <c r="KIN389" s="84"/>
      <c r="KIO389" s="168">
        <v>22</v>
      </c>
      <c r="KIP389" s="84"/>
      <c r="KIQ389" s="85"/>
      <c r="KIR389" s="84"/>
      <c r="KIS389" s="85"/>
      <c r="KIT389" s="84"/>
      <c r="KIU389" s="85"/>
      <c r="KIV389" s="86"/>
      <c r="KSF389" s="113">
        <v>18</v>
      </c>
      <c r="KSG389" s="135" t="s">
        <v>74</v>
      </c>
      <c r="KSH389" s="132" t="s">
        <v>75</v>
      </c>
      <c r="KSI389" s="84" t="s">
        <v>28</v>
      </c>
      <c r="KSJ389" s="84"/>
      <c r="KSK389" s="168">
        <v>22</v>
      </c>
      <c r="KSL389" s="84"/>
      <c r="KSM389" s="85"/>
      <c r="KSN389" s="84"/>
      <c r="KSO389" s="85"/>
      <c r="KSP389" s="84"/>
      <c r="KSQ389" s="85"/>
      <c r="KSR389" s="86"/>
      <c r="LCB389" s="113">
        <v>18</v>
      </c>
      <c r="LCC389" s="135" t="s">
        <v>74</v>
      </c>
      <c r="LCD389" s="132" t="s">
        <v>75</v>
      </c>
      <c r="LCE389" s="84" t="s">
        <v>28</v>
      </c>
      <c r="LCF389" s="84"/>
      <c r="LCG389" s="168">
        <v>22</v>
      </c>
      <c r="LCH389" s="84"/>
      <c r="LCI389" s="85"/>
      <c r="LCJ389" s="84"/>
      <c r="LCK389" s="85"/>
      <c r="LCL389" s="84"/>
      <c r="LCM389" s="85"/>
      <c r="LCN389" s="86"/>
      <c r="LLX389" s="113">
        <v>18</v>
      </c>
      <c r="LLY389" s="135" t="s">
        <v>74</v>
      </c>
      <c r="LLZ389" s="132" t="s">
        <v>75</v>
      </c>
      <c r="LMA389" s="84" t="s">
        <v>28</v>
      </c>
      <c r="LMB389" s="84"/>
      <c r="LMC389" s="168">
        <v>22</v>
      </c>
      <c r="LMD389" s="84"/>
      <c r="LME389" s="85"/>
      <c r="LMF389" s="84"/>
      <c r="LMG389" s="85"/>
      <c r="LMH389" s="84"/>
      <c r="LMI389" s="85"/>
      <c r="LMJ389" s="86"/>
      <c r="LVT389" s="113">
        <v>18</v>
      </c>
      <c r="LVU389" s="135" t="s">
        <v>74</v>
      </c>
      <c r="LVV389" s="132" t="s">
        <v>75</v>
      </c>
      <c r="LVW389" s="84" t="s">
        <v>28</v>
      </c>
      <c r="LVX389" s="84"/>
      <c r="LVY389" s="168">
        <v>22</v>
      </c>
      <c r="LVZ389" s="84"/>
      <c r="LWA389" s="85"/>
      <c r="LWB389" s="84"/>
      <c r="LWC389" s="85"/>
      <c r="LWD389" s="84"/>
      <c r="LWE389" s="85"/>
      <c r="LWF389" s="86"/>
      <c r="MFP389" s="113">
        <v>18</v>
      </c>
      <c r="MFQ389" s="135" t="s">
        <v>74</v>
      </c>
      <c r="MFR389" s="132" t="s">
        <v>75</v>
      </c>
      <c r="MFS389" s="84" t="s">
        <v>28</v>
      </c>
      <c r="MFT389" s="84"/>
      <c r="MFU389" s="168">
        <v>22</v>
      </c>
      <c r="MFV389" s="84"/>
      <c r="MFW389" s="85"/>
      <c r="MFX389" s="84"/>
      <c r="MFY389" s="85"/>
      <c r="MFZ389" s="84"/>
      <c r="MGA389" s="85"/>
      <c r="MGB389" s="86"/>
      <c r="MPL389" s="113">
        <v>18</v>
      </c>
      <c r="MPM389" s="135" t="s">
        <v>74</v>
      </c>
      <c r="MPN389" s="132" t="s">
        <v>75</v>
      </c>
      <c r="MPO389" s="84" t="s">
        <v>28</v>
      </c>
      <c r="MPP389" s="84"/>
      <c r="MPQ389" s="168">
        <v>22</v>
      </c>
      <c r="MPR389" s="84"/>
      <c r="MPS389" s="85"/>
      <c r="MPT389" s="84"/>
      <c r="MPU389" s="85"/>
      <c r="MPV389" s="84"/>
      <c r="MPW389" s="85"/>
      <c r="MPX389" s="86"/>
      <c r="MZH389" s="113">
        <v>18</v>
      </c>
      <c r="MZI389" s="135" t="s">
        <v>74</v>
      </c>
      <c r="MZJ389" s="132" t="s">
        <v>75</v>
      </c>
      <c r="MZK389" s="84" t="s">
        <v>28</v>
      </c>
      <c r="MZL389" s="84"/>
      <c r="MZM389" s="168">
        <v>22</v>
      </c>
      <c r="MZN389" s="84"/>
      <c r="MZO389" s="85"/>
      <c r="MZP389" s="84"/>
      <c r="MZQ389" s="85"/>
      <c r="MZR389" s="84"/>
      <c r="MZS389" s="85"/>
      <c r="MZT389" s="86"/>
      <c r="NJD389" s="113">
        <v>18</v>
      </c>
      <c r="NJE389" s="135" t="s">
        <v>74</v>
      </c>
      <c r="NJF389" s="132" t="s">
        <v>75</v>
      </c>
      <c r="NJG389" s="84" t="s">
        <v>28</v>
      </c>
      <c r="NJH389" s="84"/>
      <c r="NJI389" s="168">
        <v>22</v>
      </c>
      <c r="NJJ389" s="84"/>
      <c r="NJK389" s="85"/>
      <c r="NJL389" s="84"/>
      <c r="NJM389" s="85"/>
      <c r="NJN389" s="84"/>
      <c r="NJO389" s="85"/>
      <c r="NJP389" s="86"/>
      <c r="NSZ389" s="113">
        <v>18</v>
      </c>
      <c r="NTA389" s="135" t="s">
        <v>74</v>
      </c>
      <c r="NTB389" s="132" t="s">
        <v>75</v>
      </c>
      <c r="NTC389" s="84" t="s">
        <v>28</v>
      </c>
      <c r="NTD389" s="84"/>
      <c r="NTE389" s="168">
        <v>22</v>
      </c>
      <c r="NTF389" s="84"/>
      <c r="NTG389" s="85"/>
      <c r="NTH389" s="84"/>
      <c r="NTI389" s="85"/>
      <c r="NTJ389" s="84"/>
      <c r="NTK389" s="85"/>
      <c r="NTL389" s="86"/>
      <c r="OCV389" s="113">
        <v>18</v>
      </c>
      <c r="OCW389" s="135" t="s">
        <v>74</v>
      </c>
      <c r="OCX389" s="132" t="s">
        <v>75</v>
      </c>
      <c r="OCY389" s="84" t="s">
        <v>28</v>
      </c>
      <c r="OCZ389" s="84"/>
      <c r="ODA389" s="168">
        <v>22</v>
      </c>
      <c r="ODB389" s="84"/>
      <c r="ODC389" s="85"/>
      <c r="ODD389" s="84"/>
      <c r="ODE389" s="85"/>
      <c r="ODF389" s="84"/>
      <c r="ODG389" s="85"/>
      <c r="ODH389" s="86"/>
      <c r="OMR389" s="113">
        <v>18</v>
      </c>
      <c r="OMS389" s="135" t="s">
        <v>74</v>
      </c>
      <c r="OMT389" s="132" t="s">
        <v>75</v>
      </c>
      <c r="OMU389" s="84" t="s">
        <v>28</v>
      </c>
      <c r="OMV389" s="84"/>
      <c r="OMW389" s="168">
        <v>22</v>
      </c>
      <c r="OMX389" s="84"/>
      <c r="OMY389" s="85"/>
      <c r="OMZ389" s="84"/>
      <c r="ONA389" s="85"/>
      <c r="ONB389" s="84"/>
      <c r="ONC389" s="85"/>
      <c r="OND389" s="86"/>
      <c r="OWN389" s="113">
        <v>18</v>
      </c>
      <c r="OWO389" s="135" t="s">
        <v>74</v>
      </c>
      <c r="OWP389" s="132" t="s">
        <v>75</v>
      </c>
      <c r="OWQ389" s="84" t="s">
        <v>28</v>
      </c>
      <c r="OWR389" s="84"/>
      <c r="OWS389" s="168">
        <v>22</v>
      </c>
      <c r="OWT389" s="84"/>
      <c r="OWU389" s="85"/>
      <c r="OWV389" s="84"/>
      <c r="OWW389" s="85"/>
      <c r="OWX389" s="84"/>
      <c r="OWY389" s="85"/>
      <c r="OWZ389" s="86"/>
      <c r="PGJ389" s="113">
        <v>18</v>
      </c>
      <c r="PGK389" s="135" t="s">
        <v>74</v>
      </c>
      <c r="PGL389" s="132" t="s">
        <v>75</v>
      </c>
      <c r="PGM389" s="84" t="s">
        <v>28</v>
      </c>
      <c r="PGN389" s="84"/>
      <c r="PGO389" s="168">
        <v>22</v>
      </c>
      <c r="PGP389" s="84"/>
      <c r="PGQ389" s="85"/>
      <c r="PGR389" s="84"/>
      <c r="PGS389" s="85"/>
      <c r="PGT389" s="84"/>
      <c r="PGU389" s="85"/>
      <c r="PGV389" s="86"/>
      <c r="PQF389" s="113">
        <v>18</v>
      </c>
      <c r="PQG389" s="135" t="s">
        <v>74</v>
      </c>
      <c r="PQH389" s="132" t="s">
        <v>75</v>
      </c>
      <c r="PQI389" s="84" t="s">
        <v>28</v>
      </c>
      <c r="PQJ389" s="84"/>
      <c r="PQK389" s="168">
        <v>22</v>
      </c>
      <c r="PQL389" s="84"/>
      <c r="PQM389" s="85"/>
      <c r="PQN389" s="84"/>
      <c r="PQO389" s="85"/>
      <c r="PQP389" s="84"/>
      <c r="PQQ389" s="85"/>
      <c r="PQR389" s="86"/>
      <c r="QAB389" s="113">
        <v>18</v>
      </c>
      <c r="QAC389" s="135" t="s">
        <v>74</v>
      </c>
      <c r="QAD389" s="132" t="s">
        <v>75</v>
      </c>
      <c r="QAE389" s="84" t="s">
        <v>28</v>
      </c>
      <c r="QAF389" s="84"/>
      <c r="QAG389" s="168">
        <v>22</v>
      </c>
      <c r="QAH389" s="84"/>
      <c r="QAI389" s="85"/>
      <c r="QAJ389" s="84"/>
      <c r="QAK389" s="85"/>
      <c r="QAL389" s="84"/>
      <c r="QAM389" s="85"/>
      <c r="QAN389" s="86"/>
      <c r="QJX389" s="113">
        <v>18</v>
      </c>
      <c r="QJY389" s="135" t="s">
        <v>74</v>
      </c>
      <c r="QJZ389" s="132" t="s">
        <v>75</v>
      </c>
      <c r="QKA389" s="84" t="s">
        <v>28</v>
      </c>
      <c r="QKB389" s="84"/>
      <c r="QKC389" s="168">
        <v>22</v>
      </c>
      <c r="QKD389" s="84"/>
      <c r="QKE389" s="85"/>
      <c r="QKF389" s="84"/>
      <c r="QKG389" s="85"/>
      <c r="QKH389" s="84"/>
      <c r="QKI389" s="85"/>
      <c r="QKJ389" s="86"/>
      <c r="QTT389" s="113">
        <v>18</v>
      </c>
      <c r="QTU389" s="135" t="s">
        <v>74</v>
      </c>
      <c r="QTV389" s="132" t="s">
        <v>75</v>
      </c>
      <c r="QTW389" s="84" t="s">
        <v>28</v>
      </c>
      <c r="QTX389" s="84"/>
      <c r="QTY389" s="168">
        <v>22</v>
      </c>
      <c r="QTZ389" s="84"/>
      <c r="QUA389" s="85"/>
      <c r="QUB389" s="84"/>
      <c r="QUC389" s="85"/>
      <c r="QUD389" s="84"/>
      <c r="QUE389" s="85"/>
      <c r="QUF389" s="86"/>
      <c r="RDP389" s="113">
        <v>18</v>
      </c>
      <c r="RDQ389" s="135" t="s">
        <v>74</v>
      </c>
      <c r="RDR389" s="132" t="s">
        <v>75</v>
      </c>
      <c r="RDS389" s="84" t="s">
        <v>28</v>
      </c>
      <c r="RDT389" s="84"/>
      <c r="RDU389" s="168">
        <v>22</v>
      </c>
      <c r="RDV389" s="84"/>
      <c r="RDW389" s="85"/>
      <c r="RDX389" s="84"/>
      <c r="RDY389" s="85"/>
      <c r="RDZ389" s="84"/>
      <c r="REA389" s="85"/>
      <c r="REB389" s="86"/>
      <c r="RNL389" s="113">
        <v>18</v>
      </c>
      <c r="RNM389" s="135" t="s">
        <v>74</v>
      </c>
      <c r="RNN389" s="132" t="s">
        <v>75</v>
      </c>
      <c r="RNO389" s="84" t="s">
        <v>28</v>
      </c>
      <c r="RNP389" s="84"/>
      <c r="RNQ389" s="168">
        <v>22</v>
      </c>
      <c r="RNR389" s="84"/>
      <c r="RNS389" s="85"/>
      <c r="RNT389" s="84"/>
      <c r="RNU389" s="85"/>
      <c r="RNV389" s="84"/>
      <c r="RNW389" s="85"/>
      <c r="RNX389" s="86"/>
      <c r="RXH389" s="113">
        <v>18</v>
      </c>
      <c r="RXI389" s="135" t="s">
        <v>74</v>
      </c>
      <c r="RXJ389" s="132" t="s">
        <v>75</v>
      </c>
      <c r="RXK389" s="84" t="s">
        <v>28</v>
      </c>
      <c r="RXL389" s="84"/>
      <c r="RXM389" s="168">
        <v>22</v>
      </c>
      <c r="RXN389" s="84"/>
      <c r="RXO389" s="85"/>
      <c r="RXP389" s="84"/>
      <c r="RXQ389" s="85"/>
      <c r="RXR389" s="84"/>
      <c r="RXS389" s="85"/>
      <c r="RXT389" s="86"/>
      <c r="SHD389" s="113">
        <v>18</v>
      </c>
      <c r="SHE389" s="135" t="s">
        <v>74</v>
      </c>
      <c r="SHF389" s="132" t="s">
        <v>75</v>
      </c>
      <c r="SHG389" s="84" t="s">
        <v>28</v>
      </c>
      <c r="SHH389" s="84"/>
      <c r="SHI389" s="168">
        <v>22</v>
      </c>
      <c r="SHJ389" s="84"/>
      <c r="SHK389" s="85"/>
      <c r="SHL389" s="84"/>
      <c r="SHM389" s="85"/>
      <c r="SHN389" s="84"/>
      <c r="SHO389" s="85"/>
      <c r="SHP389" s="86"/>
      <c r="SQZ389" s="113">
        <v>18</v>
      </c>
      <c r="SRA389" s="135" t="s">
        <v>74</v>
      </c>
      <c r="SRB389" s="132" t="s">
        <v>75</v>
      </c>
      <c r="SRC389" s="84" t="s">
        <v>28</v>
      </c>
      <c r="SRD389" s="84"/>
      <c r="SRE389" s="168">
        <v>22</v>
      </c>
      <c r="SRF389" s="84"/>
      <c r="SRG389" s="85"/>
      <c r="SRH389" s="84"/>
      <c r="SRI389" s="85"/>
      <c r="SRJ389" s="84"/>
      <c r="SRK389" s="85"/>
      <c r="SRL389" s="86"/>
      <c r="TAV389" s="113">
        <v>18</v>
      </c>
      <c r="TAW389" s="135" t="s">
        <v>74</v>
      </c>
      <c r="TAX389" s="132" t="s">
        <v>75</v>
      </c>
      <c r="TAY389" s="84" t="s">
        <v>28</v>
      </c>
      <c r="TAZ389" s="84"/>
      <c r="TBA389" s="168">
        <v>22</v>
      </c>
      <c r="TBB389" s="84"/>
      <c r="TBC389" s="85"/>
      <c r="TBD389" s="84"/>
      <c r="TBE389" s="85"/>
      <c r="TBF389" s="84"/>
      <c r="TBG389" s="85"/>
      <c r="TBH389" s="86"/>
      <c r="TKR389" s="113">
        <v>18</v>
      </c>
      <c r="TKS389" s="135" t="s">
        <v>74</v>
      </c>
      <c r="TKT389" s="132" t="s">
        <v>75</v>
      </c>
      <c r="TKU389" s="84" t="s">
        <v>28</v>
      </c>
      <c r="TKV389" s="84"/>
      <c r="TKW389" s="168">
        <v>22</v>
      </c>
      <c r="TKX389" s="84"/>
      <c r="TKY389" s="85"/>
      <c r="TKZ389" s="84"/>
      <c r="TLA389" s="85"/>
      <c r="TLB389" s="84"/>
      <c r="TLC389" s="85"/>
      <c r="TLD389" s="86"/>
      <c r="TUN389" s="113">
        <v>18</v>
      </c>
      <c r="TUO389" s="135" t="s">
        <v>74</v>
      </c>
      <c r="TUP389" s="132" t="s">
        <v>75</v>
      </c>
      <c r="TUQ389" s="84" t="s">
        <v>28</v>
      </c>
      <c r="TUR389" s="84"/>
      <c r="TUS389" s="168">
        <v>22</v>
      </c>
      <c r="TUT389" s="84"/>
      <c r="TUU389" s="85"/>
      <c r="TUV389" s="84"/>
      <c r="TUW389" s="85"/>
      <c r="TUX389" s="84"/>
      <c r="TUY389" s="85"/>
      <c r="TUZ389" s="86"/>
      <c r="UEJ389" s="113">
        <v>18</v>
      </c>
      <c r="UEK389" s="135" t="s">
        <v>74</v>
      </c>
      <c r="UEL389" s="132" t="s">
        <v>75</v>
      </c>
      <c r="UEM389" s="84" t="s">
        <v>28</v>
      </c>
      <c r="UEN389" s="84"/>
      <c r="UEO389" s="168">
        <v>22</v>
      </c>
      <c r="UEP389" s="84"/>
      <c r="UEQ389" s="85"/>
      <c r="UER389" s="84"/>
      <c r="UES389" s="85"/>
      <c r="UET389" s="84"/>
      <c r="UEU389" s="85"/>
      <c r="UEV389" s="86"/>
      <c r="UOF389" s="113">
        <v>18</v>
      </c>
      <c r="UOG389" s="135" t="s">
        <v>74</v>
      </c>
      <c r="UOH389" s="132" t="s">
        <v>75</v>
      </c>
      <c r="UOI389" s="84" t="s">
        <v>28</v>
      </c>
      <c r="UOJ389" s="84"/>
      <c r="UOK389" s="168">
        <v>22</v>
      </c>
      <c r="UOL389" s="84"/>
      <c r="UOM389" s="85"/>
      <c r="UON389" s="84"/>
      <c r="UOO389" s="85"/>
      <c r="UOP389" s="84"/>
      <c r="UOQ389" s="85"/>
      <c r="UOR389" s="86"/>
      <c r="UYB389" s="113">
        <v>18</v>
      </c>
      <c r="UYC389" s="135" t="s">
        <v>74</v>
      </c>
      <c r="UYD389" s="132" t="s">
        <v>75</v>
      </c>
      <c r="UYE389" s="84" t="s">
        <v>28</v>
      </c>
      <c r="UYF389" s="84"/>
      <c r="UYG389" s="168">
        <v>22</v>
      </c>
      <c r="UYH389" s="84"/>
      <c r="UYI389" s="85"/>
      <c r="UYJ389" s="84"/>
      <c r="UYK389" s="85"/>
      <c r="UYL389" s="84"/>
      <c r="UYM389" s="85"/>
      <c r="UYN389" s="86"/>
      <c r="VHX389" s="113">
        <v>18</v>
      </c>
      <c r="VHY389" s="135" t="s">
        <v>74</v>
      </c>
      <c r="VHZ389" s="132" t="s">
        <v>75</v>
      </c>
      <c r="VIA389" s="84" t="s">
        <v>28</v>
      </c>
      <c r="VIB389" s="84"/>
      <c r="VIC389" s="168">
        <v>22</v>
      </c>
      <c r="VID389" s="84"/>
      <c r="VIE389" s="85"/>
      <c r="VIF389" s="84"/>
      <c r="VIG389" s="85"/>
      <c r="VIH389" s="84"/>
      <c r="VII389" s="85"/>
      <c r="VIJ389" s="86"/>
      <c r="VRT389" s="113">
        <v>18</v>
      </c>
      <c r="VRU389" s="135" t="s">
        <v>74</v>
      </c>
      <c r="VRV389" s="132" t="s">
        <v>75</v>
      </c>
      <c r="VRW389" s="84" t="s">
        <v>28</v>
      </c>
      <c r="VRX389" s="84"/>
      <c r="VRY389" s="168">
        <v>22</v>
      </c>
      <c r="VRZ389" s="84"/>
      <c r="VSA389" s="85"/>
      <c r="VSB389" s="84"/>
      <c r="VSC389" s="85"/>
      <c r="VSD389" s="84"/>
      <c r="VSE389" s="85"/>
      <c r="VSF389" s="86"/>
      <c r="WBP389" s="113">
        <v>18</v>
      </c>
      <c r="WBQ389" s="135" t="s">
        <v>74</v>
      </c>
      <c r="WBR389" s="132" t="s">
        <v>75</v>
      </c>
      <c r="WBS389" s="84" t="s">
        <v>28</v>
      </c>
      <c r="WBT389" s="84"/>
      <c r="WBU389" s="168">
        <v>22</v>
      </c>
      <c r="WBV389" s="84"/>
      <c r="WBW389" s="85"/>
      <c r="WBX389" s="84"/>
      <c r="WBY389" s="85"/>
      <c r="WBZ389" s="84"/>
      <c r="WCA389" s="85"/>
      <c r="WCB389" s="86"/>
      <c r="WLL389" s="113">
        <v>18</v>
      </c>
      <c r="WLM389" s="135" t="s">
        <v>74</v>
      </c>
      <c r="WLN389" s="132" t="s">
        <v>75</v>
      </c>
      <c r="WLO389" s="84" t="s">
        <v>28</v>
      </c>
      <c r="WLP389" s="84"/>
      <c r="WLQ389" s="168">
        <v>22</v>
      </c>
      <c r="WLR389" s="84"/>
      <c r="WLS389" s="85"/>
      <c r="WLT389" s="84"/>
      <c r="WLU389" s="85"/>
      <c r="WLV389" s="84"/>
      <c r="WLW389" s="85"/>
      <c r="WLX389" s="86"/>
      <c r="WVH389" s="113">
        <v>18</v>
      </c>
      <c r="WVI389" s="135" t="s">
        <v>74</v>
      </c>
      <c r="WVJ389" s="132" t="s">
        <v>75</v>
      </c>
      <c r="WVK389" s="84" t="s">
        <v>28</v>
      </c>
      <c r="WVL389" s="84"/>
      <c r="WVM389" s="168">
        <v>22</v>
      </c>
      <c r="WVN389" s="84"/>
      <c r="WVO389" s="85"/>
      <c r="WVP389" s="84"/>
      <c r="WVQ389" s="85"/>
      <c r="WVR389" s="84"/>
      <c r="WVS389" s="85"/>
      <c r="WVT389" s="86"/>
    </row>
    <row r="390" spans="1:16140" x14ac:dyDescent="0.35">
      <c r="A390" s="82"/>
      <c r="B390" s="6"/>
      <c r="C390" s="81" t="s">
        <v>14</v>
      </c>
      <c r="D390" s="84" t="s">
        <v>15</v>
      </c>
      <c r="E390" s="85">
        <v>0.38900000000000001</v>
      </c>
      <c r="F390" s="85">
        <v>5.835</v>
      </c>
      <c r="G390" s="84"/>
      <c r="H390" s="85"/>
      <c r="I390" s="88">
        <v>6</v>
      </c>
      <c r="J390" s="85">
        <v>35.01</v>
      </c>
      <c r="K390" s="84"/>
      <c r="L390" s="85"/>
      <c r="M390" s="194">
        <f>H390+J390+L390</f>
        <v>35.01</v>
      </c>
    </row>
    <row r="391" spans="1:16140" x14ac:dyDescent="0.35">
      <c r="A391" s="82"/>
      <c r="B391" s="6"/>
      <c r="C391" s="81" t="s">
        <v>24</v>
      </c>
      <c r="D391" s="84" t="s">
        <v>18</v>
      </c>
      <c r="E391" s="141">
        <v>0.151</v>
      </c>
      <c r="F391" s="85">
        <v>2.2650000000000001</v>
      </c>
      <c r="G391" s="84"/>
      <c r="H391" s="85"/>
      <c r="I391" s="84"/>
      <c r="J391" s="85"/>
      <c r="K391" s="88">
        <v>4</v>
      </c>
      <c r="L391" s="85">
        <v>9.06</v>
      </c>
      <c r="M391" s="194">
        <f>H391+J391+L391</f>
        <v>9.06</v>
      </c>
    </row>
    <row r="392" spans="1:16140" x14ac:dyDescent="0.35">
      <c r="A392" s="82"/>
      <c r="B392" s="6"/>
      <c r="C392" s="6" t="s">
        <v>25</v>
      </c>
      <c r="D392" s="84"/>
      <c r="E392" s="84"/>
      <c r="F392" s="85"/>
      <c r="G392" s="84"/>
      <c r="H392" s="85"/>
      <c r="I392" s="84"/>
      <c r="J392" s="85"/>
      <c r="K392" s="84"/>
      <c r="L392" s="85"/>
      <c r="M392" s="194"/>
    </row>
    <row r="393" spans="1:16140" ht="32" x14ac:dyDescent="0.35">
      <c r="A393" s="82" t="s">
        <v>645</v>
      </c>
      <c r="B393" s="18" t="s">
        <v>29</v>
      </c>
      <c r="C393" s="81" t="s">
        <v>405</v>
      </c>
      <c r="D393" s="84" t="s">
        <v>28</v>
      </c>
      <c r="E393" s="84">
        <v>1</v>
      </c>
      <c r="F393" s="88">
        <v>15</v>
      </c>
      <c r="G393" s="169">
        <v>8.0508474576271194</v>
      </c>
      <c r="H393" s="85">
        <v>120.7627118644068</v>
      </c>
      <c r="I393" s="84"/>
      <c r="J393" s="85"/>
      <c r="K393" s="84"/>
      <c r="L393" s="85"/>
      <c r="M393" s="194">
        <f>H393+J393+L393</f>
        <v>120.7627118644068</v>
      </c>
    </row>
    <row r="394" spans="1:16140" x14ac:dyDescent="0.35">
      <c r="A394" s="82"/>
      <c r="B394" s="6"/>
      <c r="C394" s="81" t="s">
        <v>26</v>
      </c>
      <c r="D394" s="84" t="s">
        <v>18</v>
      </c>
      <c r="E394" s="87">
        <v>2.4E-2</v>
      </c>
      <c r="F394" s="85">
        <v>0.36</v>
      </c>
      <c r="G394" s="88">
        <v>4</v>
      </c>
      <c r="H394" s="85">
        <v>1.44</v>
      </c>
      <c r="I394" s="84"/>
      <c r="J394" s="85"/>
      <c r="K394" s="84"/>
      <c r="L394" s="85"/>
      <c r="M394" s="194">
        <f>H394+J394+L394</f>
        <v>1.44</v>
      </c>
    </row>
    <row r="395" spans="1:16140" ht="128" x14ac:dyDescent="0.35">
      <c r="A395" s="82" t="s">
        <v>276</v>
      </c>
      <c r="B395" s="135" t="s">
        <v>74</v>
      </c>
      <c r="C395" s="132" t="s">
        <v>406</v>
      </c>
      <c r="D395" s="84" t="s">
        <v>28</v>
      </c>
      <c r="E395" s="84"/>
      <c r="F395" s="115">
        <v>1</v>
      </c>
      <c r="G395" s="84"/>
      <c r="H395" s="85"/>
      <c r="I395" s="84"/>
      <c r="J395" s="85"/>
      <c r="K395" s="84"/>
      <c r="L395" s="85"/>
      <c r="M395" s="194"/>
      <c r="IV395" s="113">
        <v>18</v>
      </c>
      <c r="IW395" s="135" t="s">
        <v>74</v>
      </c>
      <c r="IX395" s="132" t="s">
        <v>75</v>
      </c>
      <c r="IY395" s="84" t="s">
        <v>28</v>
      </c>
      <c r="IZ395" s="84"/>
      <c r="JA395" s="168">
        <v>22</v>
      </c>
      <c r="JB395" s="84"/>
      <c r="JC395" s="85"/>
      <c r="JD395" s="84"/>
      <c r="JE395" s="85"/>
      <c r="JF395" s="84"/>
      <c r="JG395" s="85"/>
      <c r="JH395" s="86"/>
      <c r="SR395" s="113">
        <v>18</v>
      </c>
      <c r="SS395" s="135" t="s">
        <v>74</v>
      </c>
      <c r="ST395" s="132" t="s">
        <v>75</v>
      </c>
      <c r="SU395" s="84" t="s">
        <v>28</v>
      </c>
      <c r="SV395" s="84"/>
      <c r="SW395" s="168">
        <v>22</v>
      </c>
      <c r="SX395" s="84"/>
      <c r="SY395" s="85"/>
      <c r="SZ395" s="84"/>
      <c r="TA395" s="85"/>
      <c r="TB395" s="84"/>
      <c r="TC395" s="85"/>
      <c r="TD395" s="86"/>
      <c r="ACN395" s="113">
        <v>18</v>
      </c>
      <c r="ACO395" s="135" t="s">
        <v>74</v>
      </c>
      <c r="ACP395" s="132" t="s">
        <v>75</v>
      </c>
      <c r="ACQ395" s="84" t="s">
        <v>28</v>
      </c>
      <c r="ACR395" s="84"/>
      <c r="ACS395" s="168">
        <v>22</v>
      </c>
      <c r="ACT395" s="84"/>
      <c r="ACU395" s="85"/>
      <c r="ACV395" s="84"/>
      <c r="ACW395" s="85"/>
      <c r="ACX395" s="84"/>
      <c r="ACY395" s="85"/>
      <c r="ACZ395" s="86"/>
      <c r="AMJ395" s="113">
        <v>18</v>
      </c>
      <c r="AMK395" s="135" t="s">
        <v>74</v>
      </c>
      <c r="AML395" s="132" t="s">
        <v>75</v>
      </c>
      <c r="AMM395" s="84" t="s">
        <v>28</v>
      </c>
      <c r="AMN395" s="84"/>
      <c r="AMO395" s="168">
        <v>22</v>
      </c>
      <c r="AMP395" s="84"/>
      <c r="AMQ395" s="85"/>
      <c r="AMR395" s="84"/>
      <c r="AMS395" s="85"/>
      <c r="AMT395" s="84"/>
      <c r="AMU395" s="85"/>
      <c r="AMV395" s="86"/>
      <c r="AWF395" s="113">
        <v>18</v>
      </c>
      <c r="AWG395" s="135" t="s">
        <v>74</v>
      </c>
      <c r="AWH395" s="132" t="s">
        <v>75</v>
      </c>
      <c r="AWI395" s="84" t="s">
        <v>28</v>
      </c>
      <c r="AWJ395" s="84"/>
      <c r="AWK395" s="168">
        <v>22</v>
      </c>
      <c r="AWL395" s="84"/>
      <c r="AWM395" s="85"/>
      <c r="AWN395" s="84"/>
      <c r="AWO395" s="85"/>
      <c r="AWP395" s="84"/>
      <c r="AWQ395" s="85"/>
      <c r="AWR395" s="86"/>
      <c r="BGB395" s="113">
        <v>18</v>
      </c>
      <c r="BGC395" s="135" t="s">
        <v>74</v>
      </c>
      <c r="BGD395" s="132" t="s">
        <v>75</v>
      </c>
      <c r="BGE395" s="84" t="s">
        <v>28</v>
      </c>
      <c r="BGF395" s="84"/>
      <c r="BGG395" s="168">
        <v>22</v>
      </c>
      <c r="BGH395" s="84"/>
      <c r="BGI395" s="85"/>
      <c r="BGJ395" s="84"/>
      <c r="BGK395" s="85"/>
      <c r="BGL395" s="84"/>
      <c r="BGM395" s="85"/>
      <c r="BGN395" s="86"/>
      <c r="BPX395" s="113">
        <v>18</v>
      </c>
      <c r="BPY395" s="135" t="s">
        <v>74</v>
      </c>
      <c r="BPZ395" s="132" t="s">
        <v>75</v>
      </c>
      <c r="BQA395" s="84" t="s">
        <v>28</v>
      </c>
      <c r="BQB395" s="84"/>
      <c r="BQC395" s="168">
        <v>22</v>
      </c>
      <c r="BQD395" s="84"/>
      <c r="BQE395" s="85"/>
      <c r="BQF395" s="84"/>
      <c r="BQG395" s="85"/>
      <c r="BQH395" s="84"/>
      <c r="BQI395" s="85"/>
      <c r="BQJ395" s="86"/>
      <c r="BZT395" s="113">
        <v>18</v>
      </c>
      <c r="BZU395" s="135" t="s">
        <v>74</v>
      </c>
      <c r="BZV395" s="132" t="s">
        <v>75</v>
      </c>
      <c r="BZW395" s="84" t="s">
        <v>28</v>
      </c>
      <c r="BZX395" s="84"/>
      <c r="BZY395" s="168">
        <v>22</v>
      </c>
      <c r="BZZ395" s="84"/>
      <c r="CAA395" s="85"/>
      <c r="CAB395" s="84"/>
      <c r="CAC395" s="85"/>
      <c r="CAD395" s="84"/>
      <c r="CAE395" s="85"/>
      <c r="CAF395" s="86"/>
      <c r="CJP395" s="113">
        <v>18</v>
      </c>
      <c r="CJQ395" s="135" t="s">
        <v>74</v>
      </c>
      <c r="CJR395" s="132" t="s">
        <v>75</v>
      </c>
      <c r="CJS395" s="84" t="s">
        <v>28</v>
      </c>
      <c r="CJT395" s="84"/>
      <c r="CJU395" s="168">
        <v>22</v>
      </c>
      <c r="CJV395" s="84"/>
      <c r="CJW395" s="85"/>
      <c r="CJX395" s="84"/>
      <c r="CJY395" s="85"/>
      <c r="CJZ395" s="84"/>
      <c r="CKA395" s="85"/>
      <c r="CKB395" s="86"/>
      <c r="CTL395" s="113">
        <v>18</v>
      </c>
      <c r="CTM395" s="135" t="s">
        <v>74</v>
      </c>
      <c r="CTN395" s="132" t="s">
        <v>75</v>
      </c>
      <c r="CTO395" s="84" t="s">
        <v>28</v>
      </c>
      <c r="CTP395" s="84"/>
      <c r="CTQ395" s="168">
        <v>22</v>
      </c>
      <c r="CTR395" s="84"/>
      <c r="CTS395" s="85"/>
      <c r="CTT395" s="84"/>
      <c r="CTU395" s="85"/>
      <c r="CTV395" s="84"/>
      <c r="CTW395" s="85"/>
      <c r="CTX395" s="86"/>
      <c r="DDH395" s="113">
        <v>18</v>
      </c>
      <c r="DDI395" s="135" t="s">
        <v>74</v>
      </c>
      <c r="DDJ395" s="132" t="s">
        <v>75</v>
      </c>
      <c r="DDK395" s="84" t="s">
        <v>28</v>
      </c>
      <c r="DDL395" s="84"/>
      <c r="DDM395" s="168">
        <v>22</v>
      </c>
      <c r="DDN395" s="84"/>
      <c r="DDO395" s="85"/>
      <c r="DDP395" s="84"/>
      <c r="DDQ395" s="85"/>
      <c r="DDR395" s="84"/>
      <c r="DDS395" s="85"/>
      <c r="DDT395" s="86"/>
      <c r="DND395" s="113">
        <v>18</v>
      </c>
      <c r="DNE395" s="135" t="s">
        <v>74</v>
      </c>
      <c r="DNF395" s="132" t="s">
        <v>75</v>
      </c>
      <c r="DNG395" s="84" t="s">
        <v>28</v>
      </c>
      <c r="DNH395" s="84"/>
      <c r="DNI395" s="168">
        <v>22</v>
      </c>
      <c r="DNJ395" s="84"/>
      <c r="DNK395" s="85"/>
      <c r="DNL395" s="84"/>
      <c r="DNM395" s="85"/>
      <c r="DNN395" s="84"/>
      <c r="DNO395" s="85"/>
      <c r="DNP395" s="86"/>
      <c r="DWZ395" s="113">
        <v>18</v>
      </c>
      <c r="DXA395" s="135" t="s">
        <v>74</v>
      </c>
      <c r="DXB395" s="132" t="s">
        <v>75</v>
      </c>
      <c r="DXC395" s="84" t="s">
        <v>28</v>
      </c>
      <c r="DXD395" s="84"/>
      <c r="DXE395" s="168">
        <v>22</v>
      </c>
      <c r="DXF395" s="84"/>
      <c r="DXG395" s="85"/>
      <c r="DXH395" s="84"/>
      <c r="DXI395" s="85"/>
      <c r="DXJ395" s="84"/>
      <c r="DXK395" s="85"/>
      <c r="DXL395" s="86"/>
      <c r="EGV395" s="113">
        <v>18</v>
      </c>
      <c r="EGW395" s="135" t="s">
        <v>74</v>
      </c>
      <c r="EGX395" s="132" t="s">
        <v>75</v>
      </c>
      <c r="EGY395" s="84" t="s">
        <v>28</v>
      </c>
      <c r="EGZ395" s="84"/>
      <c r="EHA395" s="168">
        <v>22</v>
      </c>
      <c r="EHB395" s="84"/>
      <c r="EHC395" s="85"/>
      <c r="EHD395" s="84"/>
      <c r="EHE395" s="85"/>
      <c r="EHF395" s="84"/>
      <c r="EHG395" s="85"/>
      <c r="EHH395" s="86"/>
      <c r="EQR395" s="113">
        <v>18</v>
      </c>
      <c r="EQS395" s="135" t="s">
        <v>74</v>
      </c>
      <c r="EQT395" s="132" t="s">
        <v>75</v>
      </c>
      <c r="EQU395" s="84" t="s">
        <v>28</v>
      </c>
      <c r="EQV395" s="84"/>
      <c r="EQW395" s="168">
        <v>22</v>
      </c>
      <c r="EQX395" s="84"/>
      <c r="EQY395" s="85"/>
      <c r="EQZ395" s="84"/>
      <c r="ERA395" s="85"/>
      <c r="ERB395" s="84"/>
      <c r="ERC395" s="85"/>
      <c r="ERD395" s="86"/>
      <c r="FAN395" s="113">
        <v>18</v>
      </c>
      <c r="FAO395" s="135" t="s">
        <v>74</v>
      </c>
      <c r="FAP395" s="132" t="s">
        <v>75</v>
      </c>
      <c r="FAQ395" s="84" t="s">
        <v>28</v>
      </c>
      <c r="FAR395" s="84"/>
      <c r="FAS395" s="168">
        <v>22</v>
      </c>
      <c r="FAT395" s="84"/>
      <c r="FAU395" s="85"/>
      <c r="FAV395" s="84"/>
      <c r="FAW395" s="85"/>
      <c r="FAX395" s="84"/>
      <c r="FAY395" s="85"/>
      <c r="FAZ395" s="86"/>
      <c r="FKJ395" s="113">
        <v>18</v>
      </c>
      <c r="FKK395" s="135" t="s">
        <v>74</v>
      </c>
      <c r="FKL395" s="132" t="s">
        <v>75</v>
      </c>
      <c r="FKM395" s="84" t="s">
        <v>28</v>
      </c>
      <c r="FKN395" s="84"/>
      <c r="FKO395" s="168">
        <v>22</v>
      </c>
      <c r="FKP395" s="84"/>
      <c r="FKQ395" s="85"/>
      <c r="FKR395" s="84"/>
      <c r="FKS395" s="85"/>
      <c r="FKT395" s="84"/>
      <c r="FKU395" s="85"/>
      <c r="FKV395" s="86"/>
      <c r="FUF395" s="113">
        <v>18</v>
      </c>
      <c r="FUG395" s="135" t="s">
        <v>74</v>
      </c>
      <c r="FUH395" s="132" t="s">
        <v>75</v>
      </c>
      <c r="FUI395" s="84" t="s">
        <v>28</v>
      </c>
      <c r="FUJ395" s="84"/>
      <c r="FUK395" s="168">
        <v>22</v>
      </c>
      <c r="FUL395" s="84"/>
      <c r="FUM395" s="85"/>
      <c r="FUN395" s="84"/>
      <c r="FUO395" s="85"/>
      <c r="FUP395" s="84"/>
      <c r="FUQ395" s="85"/>
      <c r="FUR395" s="86"/>
      <c r="GEB395" s="113">
        <v>18</v>
      </c>
      <c r="GEC395" s="135" t="s">
        <v>74</v>
      </c>
      <c r="GED395" s="132" t="s">
        <v>75</v>
      </c>
      <c r="GEE395" s="84" t="s">
        <v>28</v>
      </c>
      <c r="GEF395" s="84"/>
      <c r="GEG395" s="168">
        <v>22</v>
      </c>
      <c r="GEH395" s="84"/>
      <c r="GEI395" s="85"/>
      <c r="GEJ395" s="84"/>
      <c r="GEK395" s="85"/>
      <c r="GEL395" s="84"/>
      <c r="GEM395" s="85"/>
      <c r="GEN395" s="86"/>
      <c r="GNX395" s="113">
        <v>18</v>
      </c>
      <c r="GNY395" s="135" t="s">
        <v>74</v>
      </c>
      <c r="GNZ395" s="132" t="s">
        <v>75</v>
      </c>
      <c r="GOA395" s="84" t="s">
        <v>28</v>
      </c>
      <c r="GOB395" s="84"/>
      <c r="GOC395" s="168">
        <v>22</v>
      </c>
      <c r="GOD395" s="84"/>
      <c r="GOE395" s="85"/>
      <c r="GOF395" s="84"/>
      <c r="GOG395" s="85"/>
      <c r="GOH395" s="84"/>
      <c r="GOI395" s="85"/>
      <c r="GOJ395" s="86"/>
      <c r="GXT395" s="113">
        <v>18</v>
      </c>
      <c r="GXU395" s="135" t="s">
        <v>74</v>
      </c>
      <c r="GXV395" s="132" t="s">
        <v>75</v>
      </c>
      <c r="GXW395" s="84" t="s">
        <v>28</v>
      </c>
      <c r="GXX395" s="84"/>
      <c r="GXY395" s="168">
        <v>22</v>
      </c>
      <c r="GXZ395" s="84"/>
      <c r="GYA395" s="85"/>
      <c r="GYB395" s="84"/>
      <c r="GYC395" s="85"/>
      <c r="GYD395" s="84"/>
      <c r="GYE395" s="85"/>
      <c r="GYF395" s="86"/>
      <c r="HHP395" s="113">
        <v>18</v>
      </c>
      <c r="HHQ395" s="135" t="s">
        <v>74</v>
      </c>
      <c r="HHR395" s="132" t="s">
        <v>75</v>
      </c>
      <c r="HHS395" s="84" t="s">
        <v>28</v>
      </c>
      <c r="HHT395" s="84"/>
      <c r="HHU395" s="168">
        <v>22</v>
      </c>
      <c r="HHV395" s="84"/>
      <c r="HHW395" s="85"/>
      <c r="HHX395" s="84"/>
      <c r="HHY395" s="85"/>
      <c r="HHZ395" s="84"/>
      <c r="HIA395" s="85"/>
      <c r="HIB395" s="86"/>
      <c r="HRL395" s="113">
        <v>18</v>
      </c>
      <c r="HRM395" s="135" t="s">
        <v>74</v>
      </c>
      <c r="HRN395" s="132" t="s">
        <v>75</v>
      </c>
      <c r="HRO395" s="84" t="s">
        <v>28</v>
      </c>
      <c r="HRP395" s="84"/>
      <c r="HRQ395" s="168">
        <v>22</v>
      </c>
      <c r="HRR395" s="84"/>
      <c r="HRS395" s="85"/>
      <c r="HRT395" s="84"/>
      <c r="HRU395" s="85"/>
      <c r="HRV395" s="84"/>
      <c r="HRW395" s="85"/>
      <c r="HRX395" s="86"/>
      <c r="IBH395" s="113">
        <v>18</v>
      </c>
      <c r="IBI395" s="135" t="s">
        <v>74</v>
      </c>
      <c r="IBJ395" s="132" t="s">
        <v>75</v>
      </c>
      <c r="IBK395" s="84" t="s">
        <v>28</v>
      </c>
      <c r="IBL395" s="84"/>
      <c r="IBM395" s="168">
        <v>22</v>
      </c>
      <c r="IBN395" s="84"/>
      <c r="IBO395" s="85"/>
      <c r="IBP395" s="84"/>
      <c r="IBQ395" s="85"/>
      <c r="IBR395" s="84"/>
      <c r="IBS395" s="85"/>
      <c r="IBT395" s="86"/>
      <c r="ILD395" s="113">
        <v>18</v>
      </c>
      <c r="ILE395" s="135" t="s">
        <v>74</v>
      </c>
      <c r="ILF395" s="132" t="s">
        <v>75</v>
      </c>
      <c r="ILG395" s="84" t="s">
        <v>28</v>
      </c>
      <c r="ILH395" s="84"/>
      <c r="ILI395" s="168">
        <v>22</v>
      </c>
      <c r="ILJ395" s="84"/>
      <c r="ILK395" s="85"/>
      <c r="ILL395" s="84"/>
      <c r="ILM395" s="85"/>
      <c r="ILN395" s="84"/>
      <c r="ILO395" s="85"/>
      <c r="ILP395" s="86"/>
      <c r="IUZ395" s="113">
        <v>18</v>
      </c>
      <c r="IVA395" s="135" t="s">
        <v>74</v>
      </c>
      <c r="IVB395" s="132" t="s">
        <v>75</v>
      </c>
      <c r="IVC395" s="84" t="s">
        <v>28</v>
      </c>
      <c r="IVD395" s="84"/>
      <c r="IVE395" s="168">
        <v>22</v>
      </c>
      <c r="IVF395" s="84"/>
      <c r="IVG395" s="85"/>
      <c r="IVH395" s="84"/>
      <c r="IVI395" s="85"/>
      <c r="IVJ395" s="84"/>
      <c r="IVK395" s="85"/>
      <c r="IVL395" s="86"/>
      <c r="JEV395" s="113">
        <v>18</v>
      </c>
      <c r="JEW395" s="135" t="s">
        <v>74</v>
      </c>
      <c r="JEX395" s="132" t="s">
        <v>75</v>
      </c>
      <c r="JEY395" s="84" t="s">
        <v>28</v>
      </c>
      <c r="JEZ395" s="84"/>
      <c r="JFA395" s="168">
        <v>22</v>
      </c>
      <c r="JFB395" s="84"/>
      <c r="JFC395" s="85"/>
      <c r="JFD395" s="84"/>
      <c r="JFE395" s="85"/>
      <c r="JFF395" s="84"/>
      <c r="JFG395" s="85"/>
      <c r="JFH395" s="86"/>
      <c r="JOR395" s="113">
        <v>18</v>
      </c>
      <c r="JOS395" s="135" t="s">
        <v>74</v>
      </c>
      <c r="JOT395" s="132" t="s">
        <v>75</v>
      </c>
      <c r="JOU395" s="84" t="s">
        <v>28</v>
      </c>
      <c r="JOV395" s="84"/>
      <c r="JOW395" s="168">
        <v>22</v>
      </c>
      <c r="JOX395" s="84"/>
      <c r="JOY395" s="85"/>
      <c r="JOZ395" s="84"/>
      <c r="JPA395" s="85"/>
      <c r="JPB395" s="84"/>
      <c r="JPC395" s="85"/>
      <c r="JPD395" s="86"/>
      <c r="JYN395" s="113">
        <v>18</v>
      </c>
      <c r="JYO395" s="135" t="s">
        <v>74</v>
      </c>
      <c r="JYP395" s="132" t="s">
        <v>75</v>
      </c>
      <c r="JYQ395" s="84" t="s">
        <v>28</v>
      </c>
      <c r="JYR395" s="84"/>
      <c r="JYS395" s="168">
        <v>22</v>
      </c>
      <c r="JYT395" s="84"/>
      <c r="JYU395" s="85"/>
      <c r="JYV395" s="84"/>
      <c r="JYW395" s="85"/>
      <c r="JYX395" s="84"/>
      <c r="JYY395" s="85"/>
      <c r="JYZ395" s="86"/>
      <c r="KIJ395" s="113">
        <v>18</v>
      </c>
      <c r="KIK395" s="135" t="s">
        <v>74</v>
      </c>
      <c r="KIL395" s="132" t="s">
        <v>75</v>
      </c>
      <c r="KIM395" s="84" t="s">
        <v>28</v>
      </c>
      <c r="KIN395" s="84"/>
      <c r="KIO395" s="168">
        <v>22</v>
      </c>
      <c r="KIP395" s="84"/>
      <c r="KIQ395" s="85"/>
      <c r="KIR395" s="84"/>
      <c r="KIS395" s="85"/>
      <c r="KIT395" s="84"/>
      <c r="KIU395" s="85"/>
      <c r="KIV395" s="86"/>
      <c r="KSF395" s="113">
        <v>18</v>
      </c>
      <c r="KSG395" s="135" t="s">
        <v>74</v>
      </c>
      <c r="KSH395" s="132" t="s">
        <v>75</v>
      </c>
      <c r="KSI395" s="84" t="s">
        <v>28</v>
      </c>
      <c r="KSJ395" s="84"/>
      <c r="KSK395" s="168">
        <v>22</v>
      </c>
      <c r="KSL395" s="84"/>
      <c r="KSM395" s="85"/>
      <c r="KSN395" s="84"/>
      <c r="KSO395" s="85"/>
      <c r="KSP395" s="84"/>
      <c r="KSQ395" s="85"/>
      <c r="KSR395" s="86"/>
      <c r="LCB395" s="113">
        <v>18</v>
      </c>
      <c r="LCC395" s="135" t="s">
        <v>74</v>
      </c>
      <c r="LCD395" s="132" t="s">
        <v>75</v>
      </c>
      <c r="LCE395" s="84" t="s">
        <v>28</v>
      </c>
      <c r="LCF395" s="84"/>
      <c r="LCG395" s="168">
        <v>22</v>
      </c>
      <c r="LCH395" s="84"/>
      <c r="LCI395" s="85"/>
      <c r="LCJ395" s="84"/>
      <c r="LCK395" s="85"/>
      <c r="LCL395" s="84"/>
      <c r="LCM395" s="85"/>
      <c r="LCN395" s="86"/>
      <c r="LLX395" s="113">
        <v>18</v>
      </c>
      <c r="LLY395" s="135" t="s">
        <v>74</v>
      </c>
      <c r="LLZ395" s="132" t="s">
        <v>75</v>
      </c>
      <c r="LMA395" s="84" t="s">
        <v>28</v>
      </c>
      <c r="LMB395" s="84"/>
      <c r="LMC395" s="168">
        <v>22</v>
      </c>
      <c r="LMD395" s="84"/>
      <c r="LME395" s="85"/>
      <c r="LMF395" s="84"/>
      <c r="LMG395" s="85"/>
      <c r="LMH395" s="84"/>
      <c r="LMI395" s="85"/>
      <c r="LMJ395" s="86"/>
      <c r="LVT395" s="113">
        <v>18</v>
      </c>
      <c r="LVU395" s="135" t="s">
        <v>74</v>
      </c>
      <c r="LVV395" s="132" t="s">
        <v>75</v>
      </c>
      <c r="LVW395" s="84" t="s">
        <v>28</v>
      </c>
      <c r="LVX395" s="84"/>
      <c r="LVY395" s="168">
        <v>22</v>
      </c>
      <c r="LVZ395" s="84"/>
      <c r="LWA395" s="85"/>
      <c r="LWB395" s="84"/>
      <c r="LWC395" s="85"/>
      <c r="LWD395" s="84"/>
      <c r="LWE395" s="85"/>
      <c r="LWF395" s="86"/>
      <c r="MFP395" s="113">
        <v>18</v>
      </c>
      <c r="MFQ395" s="135" t="s">
        <v>74</v>
      </c>
      <c r="MFR395" s="132" t="s">
        <v>75</v>
      </c>
      <c r="MFS395" s="84" t="s">
        <v>28</v>
      </c>
      <c r="MFT395" s="84"/>
      <c r="MFU395" s="168">
        <v>22</v>
      </c>
      <c r="MFV395" s="84"/>
      <c r="MFW395" s="85"/>
      <c r="MFX395" s="84"/>
      <c r="MFY395" s="85"/>
      <c r="MFZ395" s="84"/>
      <c r="MGA395" s="85"/>
      <c r="MGB395" s="86"/>
      <c r="MPL395" s="113">
        <v>18</v>
      </c>
      <c r="MPM395" s="135" t="s">
        <v>74</v>
      </c>
      <c r="MPN395" s="132" t="s">
        <v>75</v>
      </c>
      <c r="MPO395" s="84" t="s">
        <v>28</v>
      </c>
      <c r="MPP395" s="84"/>
      <c r="MPQ395" s="168">
        <v>22</v>
      </c>
      <c r="MPR395" s="84"/>
      <c r="MPS395" s="85"/>
      <c r="MPT395" s="84"/>
      <c r="MPU395" s="85"/>
      <c r="MPV395" s="84"/>
      <c r="MPW395" s="85"/>
      <c r="MPX395" s="86"/>
      <c r="MZH395" s="113">
        <v>18</v>
      </c>
      <c r="MZI395" s="135" t="s">
        <v>74</v>
      </c>
      <c r="MZJ395" s="132" t="s">
        <v>75</v>
      </c>
      <c r="MZK395" s="84" t="s">
        <v>28</v>
      </c>
      <c r="MZL395" s="84"/>
      <c r="MZM395" s="168">
        <v>22</v>
      </c>
      <c r="MZN395" s="84"/>
      <c r="MZO395" s="85"/>
      <c r="MZP395" s="84"/>
      <c r="MZQ395" s="85"/>
      <c r="MZR395" s="84"/>
      <c r="MZS395" s="85"/>
      <c r="MZT395" s="86"/>
      <c r="NJD395" s="113">
        <v>18</v>
      </c>
      <c r="NJE395" s="135" t="s">
        <v>74</v>
      </c>
      <c r="NJF395" s="132" t="s">
        <v>75</v>
      </c>
      <c r="NJG395" s="84" t="s">
        <v>28</v>
      </c>
      <c r="NJH395" s="84"/>
      <c r="NJI395" s="168">
        <v>22</v>
      </c>
      <c r="NJJ395" s="84"/>
      <c r="NJK395" s="85"/>
      <c r="NJL395" s="84"/>
      <c r="NJM395" s="85"/>
      <c r="NJN395" s="84"/>
      <c r="NJO395" s="85"/>
      <c r="NJP395" s="86"/>
      <c r="NSZ395" s="113">
        <v>18</v>
      </c>
      <c r="NTA395" s="135" t="s">
        <v>74</v>
      </c>
      <c r="NTB395" s="132" t="s">
        <v>75</v>
      </c>
      <c r="NTC395" s="84" t="s">
        <v>28</v>
      </c>
      <c r="NTD395" s="84"/>
      <c r="NTE395" s="168">
        <v>22</v>
      </c>
      <c r="NTF395" s="84"/>
      <c r="NTG395" s="85"/>
      <c r="NTH395" s="84"/>
      <c r="NTI395" s="85"/>
      <c r="NTJ395" s="84"/>
      <c r="NTK395" s="85"/>
      <c r="NTL395" s="86"/>
      <c r="OCV395" s="113">
        <v>18</v>
      </c>
      <c r="OCW395" s="135" t="s">
        <v>74</v>
      </c>
      <c r="OCX395" s="132" t="s">
        <v>75</v>
      </c>
      <c r="OCY395" s="84" t="s">
        <v>28</v>
      </c>
      <c r="OCZ395" s="84"/>
      <c r="ODA395" s="168">
        <v>22</v>
      </c>
      <c r="ODB395" s="84"/>
      <c r="ODC395" s="85"/>
      <c r="ODD395" s="84"/>
      <c r="ODE395" s="85"/>
      <c r="ODF395" s="84"/>
      <c r="ODG395" s="85"/>
      <c r="ODH395" s="86"/>
      <c r="OMR395" s="113">
        <v>18</v>
      </c>
      <c r="OMS395" s="135" t="s">
        <v>74</v>
      </c>
      <c r="OMT395" s="132" t="s">
        <v>75</v>
      </c>
      <c r="OMU395" s="84" t="s">
        <v>28</v>
      </c>
      <c r="OMV395" s="84"/>
      <c r="OMW395" s="168">
        <v>22</v>
      </c>
      <c r="OMX395" s="84"/>
      <c r="OMY395" s="85"/>
      <c r="OMZ395" s="84"/>
      <c r="ONA395" s="85"/>
      <c r="ONB395" s="84"/>
      <c r="ONC395" s="85"/>
      <c r="OND395" s="86"/>
      <c r="OWN395" s="113">
        <v>18</v>
      </c>
      <c r="OWO395" s="135" t="s">
        <v>74</v>
      </c>
      <c r="OWP395" s="132" t="s">
        <v>75</v>
      </c>
      <c r="OWQ395" s="84" t="s">
        <v>28</v>
      </c>
      <c r="OWR395" s="84"/>
      <c r="OWS395" s="168">
        <v>22</v>
      </c>
      <c r="OWT395" s="84"/>
      <c r="OWU395" s="85"/>
      <c r="OWV395" s="84"/>
      <c r="OWW395" s="85"/>
      <c r="OWX395" s="84"/>
      <c r="OWY395" s="85"/>
      <c r="OWZ395" s="86"/>
      <c r="PGJ395" s="113">
        <v>18</v>
      </c>
      <c r="PGK395" s="135" t="s">
        <v>74</v>
      </c>
      <c r="PGL395" s="132" t="s">
        <v>75</v>
      </c>
      <c r="PGM395" s="84" t="s">
        <v>28</v>
      </c>
      <c r="PGN395" s="84"/>
      <c r="PGO395" s="168">
        <v>22</v>
      </c>
      <c r="PGP395" s="84"/>
      <c r="PGQ395" s="85"/>
      <c r="PGR395" s="84"/>
      <c r="PGS395" s="85"/>
      <c r="PGT395" s="84"/>
      <c r="PGU395" s="85"/>
      <c r="PGV395" s="86"/>
      <c r="PQF395" s="113">
        <v>18</v>
      </c>
      <c r="PQG395" s="135" t="s">
        <v>74</v>
      </c>
      <c r="PQH395" s="132" t="s">
        <v>75</v>
      </c>
      <c r="PQI395" s="84" t="s">
        <v>28</v>
      </c>
      <c r="PQJ395" s="84"/>
      <c r="PQK395" s="168">
        <v>22</v>
      </c>
      <c r="PQL395" s="84"/>
      <c r="PQM395" s="85"/>
      <c r="PQN395" s="84"/>
      <c r="PQO395" s="85"/>
      <c r="PQP395" s="84"/>
      <c r="PQQ395" s="85"/>
      <c r="PQR395" s="86"/>
      <c r="QAB395" s="113">
        <v>18</v>
      </c>
      <c r="QAC395" s="135" t="s">
        <v>74</v>
      </c>
      <c r="QAD395" s="132" t="s">
        <v>75</v>
      </c>
      <c r="QAE395" s="84" t="s">
        <v>28</v>
      </c>
      <c r="QAF395" s="84"/>
      <c r="QAG395" s="168">
        <v>22</v>
      </c>
      <c r="QAH395" s="84"/>
      <c r="QAI395" s="85"/>
      <c r="QAJ395" s="84"/>
      <c r="QAK395" s="85"/>
      <c r="QAL395" s="84"/>
      <c r="QAM395" s="85"/>
      <c r="QAN395" s="86"/>
      <c r="QJX395" s="113">
        <v>18</v>
      </c>
      <c r="QJY395" s="135" t="s">
        <v>74</v>
      </c>
      <c r="QJZ395" s="132" t="s">
        <v>75</v>
      </c>
      <c r="QKA395" s="84" t="s">
        <v>28</v>
      </c>
      <c r="QKB395" s="84"/>
      <c r="QKC395" s="168">
        <v>22</v>
      </c>
      <c r="QKD395" s="84"/>
      <c r="QKE395" s="85"/>
      <c r="QKF395" s="84"/>
      <c r="QKG395" s="85"/>
      <c r="QKH395" s="84"/>
      <c r="QKI395" s="85"/>
      <c r="QKJ395" s="86"/>
      <c r="QTT395" s="113">
        <v>18</v>
      </c>
      <c r="QTU395" s="135" t="s">
        <v>74</v>
      </c>
      <c r="QTV395" s="132" t="s">
        <v>75</v>
      </c>
      <c r="QTW395" s="84" t="s">
        <v>28</v>
      </c>
      <c r="QTX395" s="84"/>
      <c r="QTY395" s="168">
        <v>22</v>
      </c>
      <c r="QTZ395" s="84"/>
      <c r="QUA395" s="85"/>
      <c r="QUB395" s="84"/>
      <c r="QUC395" s="85"/>
      <c r="QUD395" s="84"/>
      <c r="QUE395" s="85"/>
      <c r="QUF395" s="86"/>
      <c r="RDP395" s="113">
        <v>18</v>
      </c>
      <c r="RDQ395" s="135" t="s">
        <v>74</v>
      </c>
      <c r="RDR395" s="132" t="s">
        <v>75</v>
      </c>
      <c r="RDS395" s="84" t="s">
        <v>28</v>
      </c>
      <c r="RDT395" s="84"/>
      <c r="RDU395" s="168">
        <v>22</v>
      </c>
      <c r="RDV395" s="84"/>
      <c r="RDW395" s="85"/>
      <c r="RDX395" s="84"/>
      <c r="RDY395" s="85"/>
      <c r="RDZ395" s="84"/>
      <c r="REA395" s="85"/>
      <c r="REB395" s="86"/>
      <c r="RNL395" s="113">
        <v>18</v>
      </c>
      <c r="RNM395" s="135" t="s">
        <v>74</v>
      </c>
      <c r="RNN395" s="132" t="s">
        <v>75</v>
      </c>
      <c r="RNO395" s="84" t="s">
        <v>28</v>
      </c>
      <c r="RNP395" s="84"/>
      <c r="RNQ395" s="168">
        <v>22</v>
      </c>
      <c r="RNR395" s="84"/>
      <c r="RNS395" s="85"/>
      <c r="RNT395" s="84"/>
      <c r="RNU395" s="85"/>
      <c r="RNV395" s="84"/>
      <c r="RNW395" s="85"/>
      <c r="RNX395" s="86"/>
      <c r="RXH395" s="113">
        <v>18</v>
      </c>
      <c r="RXI395" s="135" t="s">
        <v>74</v>
      </c>
      <c r="RXJ395" s="132" t="s">
        <v>75</v>
      </c>
      <c r="RXK395" s="84" t="s">
        <v>28</v>
      </c>
      <c r="RXL395" s="84"/>
      <c r="RXM395" s="168">
        <v>22</v>
      </c>
      <c r="RXN395" s="84"/>
      <c r="RXO395" s="85"/>
      <c r="RXP395" s="84"/>
      <c r="RXQ395" s="85"/>
      <c r="RXR395" s="84"/>
      <c r="RXS395" s="85"/>
      <c r="RXT395" s="86"/>
      <c r="SHD395" s="113">
        <v>18</v>
      </c>
      <c r="SHE395" s="135" t="s">
        <v>74</v>
      </c>
      <c r="SHF395" s="132" t="s">
        <v>75</v>
      </c>
      <c r="SHG395" s="84" t="s">
        <v>28</v>
      </c>
      <c r="SHH395" s="84"/>
      <c r="SHI395" s="168">
        <v>22</v>
      </c>
      <c r="SHJ395" s="84"/>
      <c r="SHK395" s="85"/>
      <c r="SHL395" s="84"/>
      <c r="SHM395" s="85"/>
      <c r="SHN395" s="84"/>
      <c r="SHO395" s="85"/>
      <c r="SHP395" s="86"/>
      <c r="SQZ395" s="113">
        <v>18</v>
      </c>
      <c r="SRA395" s="135" t="s">
        <v>74</v>
      </c>
      <c r="SRB395" s="132" t="s">
        <v>75</v>
      </c>
      <c r="SRC395" s="84" t="s">
        <v>28</v>
      </c>
      <c r="SRD395" s="84"/>
      <c r="SRE395" s="168">
        <v>22</v>
      </c>
      <c r="SRF395" s="84"/>
      <c r="SRG395" s="85"/>
      <c r="SRH395" s="84"/>
      <c r="SRI395" s="85"/>
      <c r="SRJ395" s="84"/>
      <c r="SRK395" s="85"/>
      <c r="SRL395" s="86"/>
      <c r="TAV395" s="113">
        <v>18</v>
      </c>
      <c r="TAW395" s="135" t="s">
        <v>74</v>
      </c>
      <c r="TAX395" s="132" t="s">
        <v>75</v>
      </c>
      <c r="TAY395" s="84" t="s">
        <v>28</v>
      </c>
      <c r="TAZ395" s="84"/>
      <c r="TBA395" s="168">
        <v>22</v>
      </c>
      <c r="TBB395" s="84"/>
      <c r="TBC395" s="85"/>
      <c r="TBD395" s="84"/>
      <c r="TBE395" s="85"/>
      <c r="TBF395" s="84"/>
      <c r="TBG395" s="85"/>
      <c r="TBH395" s="86"/>
      <c r="TKR395" s="113">
        <v>18</v>
      </c>
      <c r="TKS395" s="135" t="s">
        <v>74</v>
      </c>
      <c r="TKT395" s="132" t="s">
        <v>75</v>
      </c>
      <c r="TKU395" s="84" t="s">
        <v>28</v>
      </c>
      <c r="TKV395" s="84"/>
      <c r="TKW395" s="168">
        <v>22</v>
      </c>
      <c r="TKX395" s="84"/>
      <c r="TKY395" s="85"/>
      <c r="TKZ395" s="84"/>
      <c r="TLA395" s="85"/>
      <c r="TLB395" s="84"/>
      <c r="TLC395" s="85"/>
      <c r="TLD395" s="86"/>
      <c r="TUN395" s="113">
        <v>18</v>
      </c>
      <c r="TUO395" s="135" t="s">
        <v>74</v>
      </c>
      <c r="TUP395" s="132" t="s">
        <v>75</v>
      </c>
      <c r="TUQ395" s="84" t="s">
        <v>28</v>
      </c>
      <c r="TUR395" s="84"/>
      <c r="TUS395" s="168">
        <v>22</v>
      </c>
      <c r="TUT395" s="84"/>
      <c r="TUU395" s="85"/>
      <c r="TUV395" s="84"/>
      <c r="TUW395" s="85"/>
      <c r="TUX395" s="84"/>
      <c r="TUY395" s="85"/>
      <c r="TUZ395" s="86"/>
      <c r="UEJ395" s="113">
        <v>18</v>
      </c>
      <c r="UEK395" s="135" t="s">
        <v>74</v>
      </c>
      <c r="UEL395" s="132" t="s">
        <v>75</v>
      </c>
      <c r="UEM395" s="84" t="s">
        <v>28</v>
      </c>
      <c r="UEN395" s="84"/>
      <c r="UEO395" s="168">
        <v>22</v>
      </c>
      <c r="UEP395" s="84"/>
      <c r="UEQ395" s="85"/>
      <c r="UER395" s="84"/>
      <c r="UES395" s="85"/>
      <c r="UET395" s="84"/>
      <c r="UEU395" s="85"/>
      <c r="UEV395" s="86"/>
      <c r="UOF395" s="113">
        <v>18</v>
      </c>
      <c r="UOG395" s="135" t="s">
        <v>74</v>
      </c>
      <c r="UOH395" s="132" t="s">
        <v>75</v>
      </c>
      <c r="UOI395" s="84" t="s">
        <v>28</v>
      </c>
      <c r="UOJ395" s="84"/>
      <c r="UOK395" s="168">
        <v>22</v>
      </c>
      <c r="UOL395" s="84"/>
      <c r="UOM395" s="85"/>
      <c r="UON395" s="84"/>
      <c r="UOO395" s="85"/>
      <c r="UOP395" s="84"/>
      <c r="UOQ395" s="85"/>
      <c r="UOR395" s="86"/>
      <c r="UYB395" s="113">
        <v>18</v>
      </c>
      <c r="UYC395" s="135" t="s">
        <v>74</v>
      </c>
      <c r="UYD395" s="132" t="s">
        <v>75</v>
      </c>
      <c r="UYE395" s="84" t="s">
        <v>28</v>
      </c>
      <c r="UYF395" s="84"/>
      <c r="UYG395" s="168">
        <v>22</v>
      </c>
      <c r="UYH395" s="84"/>
      <c r="UYI395" s="85"/>
      <c r="UYJ395" s="84"/>
      <c r="UYK395" s="85"/>
      <c r="UYL395" s="84"/>
      <c r="UYM395" s="85"/>
      <c r="UYN395" s="86"/>
      <c r="VHX395" s="113">
        <v>18</v>
      </c>
      <c r="VHY395" s="135" t="s">
        <v>74</v>
      </c>
      <c r="VHZ395" s="132" t="s">
        <v>75</v>
      </c>
      <c r="VIA395" s="84" t="s">
        <v>28</v>
      </c>
      <c r="VIB395" s="84"/>
      <c r="VIC395" s="168">
        <v>22</v>
      </c>
      <c r="VID395" s="84"/>
      <c r="VIE395" s="85"/>
      <c r="VIF395" s="84"/>
      <c r="VIG395" s="85"/>
      <c r="VIH395" s="84"/>
      <c r="VII395" s="85"/>
      <c r="VIJ395" s="86"/>
      <c r="VRT395" s="113">
        <v>18</v>
      </c>
      <c r="VRU395" s="135" t="s">
        <v>74</v>
      </c>
      <c r="VRV395" s="132" t="s">
        <v>75</v>
      </c>
      <c r="VRW395" s="84" t="s">
        <v>28</v>
      </c>
      <c r="VRX395" s="84"/>
      <c r="VRY395" s="168">
        <v>22</v>
      </c>
      <c r="VRZ395" s="84"/>
      <c r="VSA395" s="85"/>
      <c r="VSB395" s="84"/>
      <c r="VSC395" s="85"/>
      <c r="VSD395" s="84"/>
      <c r="VSE395" s="85"/>
      <c r="VSF395" s="86"/>
      <c r="WBP395" s="113">
        <v>18</v>
      </c>
      <c r="WBQ395" s="135" t="s">
        <v>74</v>
      </c>
      <c r="WBR395" s="132" t="s">
        <v>75</v>
      </c>
      <c r="WBS395" s="84" t="s">
        <v>28</v>
      </c>
      <c r="WBT395" s="84"/>
      <c r="WBU395" s="168">
        <v>22</v>
      </c>
      <c r="WBV395" s="84"/>
      <c r="WBW395" s="85"/>
      <c r="WBX395" s="84"/>
      <c r="WBY395" s="85"/>
      <c r="WBZ395" s="84"/>
      <c r="WCA395" s="85"/>
      <c r="WCB395" s="86"/>
      <c r="WLL395" s="113">
        <v>18</v>
      </c>
      <c r="WLM395" s="135" t="s">
        <v>74</v>
      </c>
      <c r="WLN395" s="132" t="s">
        <v>75</v>
      </c>
      <c r="WLO395" s="84" t="s">
        <v>28</v>
      </c>
      <c r="WLP395" s="84"/>
      <c r="WLQ395" s="168">
        <v>22</v>
      </c>
      <c r="WLR395" s="84"/>
      <c r="WLS395" s="85"/>
      <c r="WLT395" s="84"/>
      <c r="WLU395" s="85"/>
      <c r="WLV395" s="84"/>
      <c r="WLW395" s="85"/>
      <c r="WLX395" s="86"/>
      <c r="WVH395" s="113">
        <v>18</v>
      </c>
      <c r="WVI395" s="135" t="s">
        <v>74</v>
      </c>
      <c r="WVJ395" s="132" t="s">
        <v>75</v>
      </c>
      <c r="WVK395" s="84" t="s">
        <v>28</v>
      </c>
      <c r="WVL395" s="84"/>
      <c r="WVM395" s="168">
        <v>22</v>
      </c>
      <c r="WVN395" s="84"/>
      <c r="WVO395" s="85"/>
      <c r="WVP395" s="84"/>
      <c r="WVQ395" s="85"/>
      <c r="WVR395" s="84"/>
      <c r="WVS395" s="85"/>
      <c r="WVT395" s="86"/>
    </row>
    <row r="396" spans="1:16140" x14ac:dyDescent="0.35">
      <c r="A396" s="82"/>
      <c r="B396" s="6"/>
      <c r="C396" s="81" t="s">
        <v>14</v>
      </c>
      <c r="D396" s="84" t="s">
        <v>15</v>
      </c>
      <c r="E396" s="85">
        <v>0.38900000000000001</v>
      </c>
      <c r="F396" s="85">
        <v>0.38900000000000001</v>
      </c>
      <c r="G396" s="84"/>
      <c r="H396" s="85"/>
      <c r="I396" s="88">
        <v>6</v>
      </c>
      <c r="J396" s="85">
        <v>2.3340000000000001</v>
      </c>
      <c r="K396" s="84"/>
      <c r="L396" s="85"/>
      <c r="M396" s="194">
        <f>H396+J396+L396</f>
        <v>2.3340000000000001</v>
      </c>
    </row>
    <row r="397" spans="1:16140" x14ac:dyDescent="0.35">
      <c r="A397" s="82"/>
      <c r="B397" s="6"/>
      <c r="C397" s="81" t="s">
        <v>24</v>
      </c>
      <c r="D397" s="84" t="s">
        <v>18</v>
      </c>
      <c r="E397" s="141">
        <v>0.151</v>
      </c>
      <c r="F397" s="85">
        <v>0.151</v>
      </c>
      <c r="G397" s="84"/>
      <c r="H397" s="85"/>
      <c r="I397" s="84"/>
      <c r="J397" s="85"/>
      <c r="K397" s="88">
        <v>4</v>
      </c>
      <c r="L397" s="85">
        <v>0.60399999999999998</v>
      </c>
      <c r="M397" s="194">
        <f>H397+J397+L397</f>
        <v>0.60399999999999998</v>
      </c>
    </row>
    <row r="398" spans="1:16140" x14ac:dyDescent="0.35">
      <c r="A398" s="82"/>
      <c r="B398" s="6"/>
      <c r="C398" s="6" t="s">
        <v>25</v>
      </c>
      <c r="D398" s="84"/>
      <c r="E398" s="84"/>
      <c r="F398" s="85"/>
      <c r="G398" s="84"/>
      <c r="H398" s="85"/>
      <c r="I398" s="84"/>
      <c r="J398" s="85"/>
      <c r="K398" s="84"/>
      <c r="L398" s="85"/>
      <c r="M398" s="247"/>
    </row>
    <row r="399" spans="1:16140" ht="32" x14ac:dyDescent="0.35">
      <c r="A399" s="82" t="s">
        <v>646</v>
      </c>
      <c r="B399" s="18" t="s">
        <v>29</v>
      </c>
      <c r="C399" s="81" t="s">
        <v>407</v>
      </c>
      <c r="D399" s="84" t="s">
        <v>28</v>
      </c>
      <c r="E399" s="84">
        <v>1</v>
      </c>
      <c r="F399" s="88">
        <v>1</v>
      </c>
      <c r="G399" s="169">
        <v>5.7627118644067794</v>
      </c>
      <c r="H399" s="85">
        <v>5.7627118644067794</v>
      </c>
      <c r="I399" s="84"/>
      <c r="J399" s="85"/>
      <c r="K399" s="84"/>
      <c r="L399" s="85"/>
      <c r="M399" s="194">
        <f>H399+J399+L399</f>
        <v>5.7627118644067794</v>
      </c>
    </row>
    <row r="400" spans="1:16140" x14ac:dyDescent="0.35">
      <c r="A400" s="82"/>
      <c r="B400" s="6"/>
      <c r="C400" s="81" t="s">
        <v>26</v>
      </c>
      <c r="D400" s="84" t="s">
        <v>18</v>
      </c>
      <c r="E400" s="87">
        <v>2.4E-2</v>
      </c>
      <c r="F400" s="85">
        <v>2.4E-2</v>
      </c>
      <c r="G400" s="88">
        <v>4</v>
      </c>
      <c r="H400" s="85">
        <v>9.6000000000000002E-2</v>
      </c>
      <c r="I400" s="84"/>
      <c r="J400" s="85"/>
      <c r="K400" s="84"/>
      <c r="L400" s="85"/>
      <c r="M400" s="194">
        <f>H400+J400+L400</f>
        <v>9.6000000000000002E-2</v>
      </c>
    </row>
    <row r="401" spans="1:16140" ht="128" x14ac:dyDescent="0.35">
      <c r="A401" s="82" t="s">
        <v>277</v>
      </c>
      <c r="B401" s="135" t="s">
        <v>74</v>
      </c>
      <c r="C401" s="132" t="s">
        <v>303</v>
      </c>
      <c r="D401" s="84" t="s">
        <v>28</v>
      </c>
      <c r="E401" s="84"/>
      <c r="F401" s="115">
        <v>2</v>
      </c>
      <c r="G401" s="84"/>
      <c r="H401" s="85"/>
      <c r="I401" s="84"/>
      <c r="J401" s="85"/>
      <c r="K401" s="84"/>
      <c r="L401" s="85"/>
      <c r="M401" s="194"/>
      <c r="IV401" s="113">
        <v>18</v>
      </c>
      <c r="IW401" s="135" t="s">
        <v>74</v>
      </c>
      <c r="IX401" s="132" t="s">
        <v>75</v>
      </c>
      <c r="IY401" s="84" t="s">
        <v>28</v>
      </c>
      <c r="IZ401" s="84"/>
      <c r="JA401" s="168">
        <v>22</v>
      </c>
      <c r="JB401" s="84"/>
      <c r="JC401" s="85"/>
      <c r="JD401" s="84"/>
      <c r="JE401" s="85"/>
      <c r="JF401" s="84"/>
      <c r="JG401" s="85"/>
      <c r="JH401" s="86"/>
      <c r="SR401" s="113">
        <v>18</v>
      </c>
      <c r="SS401" s="135" t="s">
        <v>74</v>
      </c>
      <c r="ST401" s="132" t="s">
        <v>75</v>
      </c>
      <c r="SU401" s="84" t="s">
        <v>28</v>
      </c>
      <c r="SV401" s="84"/>
      <c r="SW401" s="168">
        <v>22</v>
      </c>
      <c r="SX401" s="84"/>
      <c r="SY401" s="85"/>
      <c r="SZ401" s="84"/>
      <c r="TA401" s="85"/>
      <c r="TB401" s="84"/>
      <c r="TC401" s="85"/>
      <c r="TD401" s="86"/>
      <c r="ACN401" s="113">
        <v>18</v>
      </c>
      <c r="ACO401" s="135" t="s">
        <v>74</v>
      </c>
      <c r="ACP401" s="132" t="s">
        <v>75</v>
      </c>
      <c r="ACQ401" s="84" t="s">
        <v>28</v>
      </c>
      <c r="ACR401" s="84"/>
      <c r="ACS401" s="168">
        <v>22</v>
      </c>
      <c r="ACT401" s="84"/>
      <c r="ACU401" s="85"/>
      <c r="ACV401" s="84"/>
      <c r="ACW401" s="85"/>
      <c r="ACX401" s="84"/>
      <c r="ACY401" s="85"/>
      <c r="ACZ401" s="86"/>
      <c r="AMJ401" s="113">
        <v>18</v>
      </c>
      <c r="AMK401" s="135" t="s">
        <v>74</v>
      </c>
      <c r="AML401" s="132" t="s">
        <v>75</v>
      </c>
      <c r="AMM401" s="84" t="s">
        <v>28</v>
      </c>
      <c r="AMN401" s="84"/>
      <c r="AMO401" s="168">
        <v>22</v>
      </c>
      <c r="AMP401" s="84"/>
      <c r="AMQ401" s="85"/>
      <c r="AMR401" s="84"/>
      <c r="AMS401" s="85"/>
      <c r="AMT401" s="84"/>
      <c r="AMU401" s="85"/>
      <c r="AMV401" s="86"/>
      <c r="AWF401" s="113">
        <v>18</v>
      </c>
      <c r="AWG401" s="135" t="s">
        <v>74</v>
      </c>
      <c r="AWH401" s="132" t="s">
        <v>75</v>
      </c>
      <c r="AWI401" s="84" t="s">
        <v>28</v>
      </c>
      <c r="AWJ401" s="84"/>
      <c r="AWK401" s="168">
        <v>22</v>
      </c>
      <c r="AWL401" s="84"/>
      <c r="AWM401" s="85"/>
      <c r="AWN401" s="84"/>
      <c r="AWO401" s="85"/>
      <c r="AWP401" s="84"/>
      <c r="AWQ401" s="85"/>
      <c r="AWR401" s="86"/>
      <c r="BGB401" s="113">
        <v>18</v>
      </c>
      <c r="BGC401" s="135" t="s">
        <v>74</v>
      </c>
      <c r="BGD401" s="132" t="s">
        <v>75</v>
      </c>
      <c r="BGE401" s="84" t="s">
        <v>28</v>
      </c>
      <c r="BGF401" s="84"/>
      <c r="BGG401" s="168">
        <v>22</v>
      </c>
      <c r="BGH401" s="84"/>
      <c r="BGI401" s="85"/>
      <c r="BGJ401" s="84"/>
      <c r="BGK401" s="85"/>
      <c r="BGL401" s="84"/>
      <c r="BGM401" s="85"/>
      <c r="BGN401" s="86"/>
      <c r="BPX401" s="113">
        <v>18</v>
      </c>
      <c r="BPY401" s="135" t="s">
        <v>74</v>
      </c>
      <c r="BPZ401" s="132" t="s">
        <v>75</v>
      </c>
      <c r="BQA401" s="84" t="s">
        <v>28</v>
      </c>
      <c r="BQB401" s="84"/>
      <c r="BQC401" s="168">
        <v>22</v>
      </c>
      <c r="BQD401" s="84"/>
      <c r="BQE401" s="85"/>
      <c r="BQF401" s="84"/>
      <c r="BQG401" s="85"/>
      <c r="BQH401" s="84"/>
      <c r="BQI401" s="85"/>
      <c r="BQJ401" s="86"/>
      <c r="BZT401" s="113">
        <v>18</v>
      </c>
      <c r="BZU401" s="135" t="s">
        <v>74</v>
      </c>
      <c r="BZV401" s="132" t="s">
        <v>75</v>
      </c>
      <c r="BZW401" s="84" t="s">
        <v>28</v>
      </c>
      <c r="BZX401" s="84"/>
      <c r="BZY401" s="168">
        <v>22</v>
      </c>
      <c r="BZZ401" s="84"/>
      <c r="CAA401" s="85"/>
      <c r="CAB401" s="84"/>
      <c r="CAC401" s="85"/>
      <c r="CAD401" s="84"/>
      <c r="CAE401" s="85"/>
      <c r="CAF401" s="86"/>
      <c r="CJP401" s="113">
        <v>18</v>
      </c>
      <c r="CJQ401" s="135" t="s">
        <v>74</v>
      </c>
      <c r="CJR401" s="132" t="s">
        <v>75</v>
      </c>
      <c r="CJS401" s="84" t="s">
        <v>28</v>
      </c>
      <c r="CJT401" s="84"/>
      <c r="CJU401" s="168">
        <v>22</v>
      </c>
      <c r="CJV401" s="84"/>
      <c r="CJW401" s="85"/>
      <c r="CJX401" s="84"/>
      <c r="CJY401" s="85"/>
      <c r="CJZ401" s="84"/>
      <c r="CKA401" s="85"/>
      <c r="CKB401" s="86"/>
      <c r="CTL401" s="113">
        <v>18</v>
      </c>
      <c r="CTM401" s="135" t="s">
        <v>74</v>
      </c>
      <c r="CTN401" s="132" t="s">
        <v>75</v>
      </c>
      <c r="CTO401" s="84" t="s">
        <v>28</v>
      </c>
      <c r="CTP401" s="84"/>
      <c r="CTQ401" s="168">
        <v>22</v>
      </c>
      <c r="CTR401" s="84"/>
      <c r="CTS401" s="85"/>
      <c r="CTT401" s="84"/>
      <c r="CTU401" s="85"/>
      <c r="CTV401" s="84"/>
      <c r="CTW401" s="85"/>
      <c r="CTX401" s="86"/>
      <c r="DDH401" s="113">
        <v>18</v>
      </c>
      <c r="DDI401" s="135" t="s">
        <v>74</v>
      </c>
      <c r="DDJ401" s="132" t="s">
        <v>75</v>
      </c>
      <c r="DDK401" s="84" t="s">
        <v>28</v>
      </c>
      <c r="DDL401" s="84"/>
      <c r="DDM401" s="168">
        <v>22</v>
      </c>
      <c r="DDN401" s="84"/>
      <c r="DDO401" s="85"/>
      <c r="DDP401" s="84"/>
      <c r="DDQ401" s="85"/>
      <c r="DDR401" s="84"/>
      <c r="DDS401" s="85"/>
      <c r="DDT401" s="86"/>
      <c r="DND401" s="113">
        <v>18</v>
      </c>
      <c r="DNE401" s="135" t="s">
        <v>74</v>
      </c>
      <c r="DNF401" s="132" t="s">
        <v>75</v>
      </c>
      <c r="DNG401" s="84" t="s">
        <v>28</v>
      </c>
      <c r="DNH401" s="84"/>
      <c r="DNI401" s="168">
        <v>22</v>
      </c>
      <c r="DNJ401" s="84"/>
      <c r="DNK401" s="85"/>
      <c r="DNL401" s="84"/>
      <c r="DNM401" s="85"/>
      <c r="DNN401" s="84"/>
      <c r="DNO401" s="85"/>
      <c r="DNP401" s="86"/>
      <c r="DWZ401" s="113">
        <v>18</v>
      </c>
      <c r="DXA401" s="135" t="s">
        <v>74</v>
      </c>
      <c r="DXB401" s="132" t="s">
        <v>75</v>
      </c>
      <c r="DXC401" s="84" t="s">
        <v>28</v>
      </c>
      <c r="DXD401" s="84"/>
      <c r="DXE401" s="168">
        <v>22</v>
      </c>
      <c r="DXF401" s="84"/>
      <c r="DXG401" s="85"/>
      <c r="DXH401" s="84"/>
      <c r="DXI401" s="85"/>
      <c r="DXJ401" s="84"/>
      <c r="DXK401" s="85"/>
      <c r="DXL401" s="86"/>
      <c r="EGV401" s="113">
        <v>18</v>
      </c>
      <c r="EGW401" s="135" t="s">
        <v>74</v>
      </c>
      <c r="EGX401" s="132" t="s">
        <v>75</v>
      </c>
      <c r="EGY401" s="84" t="s">
        <v>28</v>
      </c>
      <c r="EGZ401" s="84"/>
      <c r="EHA401" s="168">
        <v>22</v>
      </c>
      <c r="EHB401" s="84"/>
      <c r="EHC401" s="85"/>
      <c r="EHD401" s="84"/>
      <c r="EHE401" s="85"/>
      <c r="EHF401" s="84"/>
      <c r="EHG401" s="85"/>
      <c r="EHH401" s="86"/>
      <c r="EQR401" s="113">
        <v>18</v>
      </c>
      <c r="EQS401" s="135" t="s">
        <v>74</v>
      </c>
      <c r="EQT401" s="132" t="s">
        <v>75</v>
      </c>
      <c r="EQU401" s="84" t="s">
        <v>28</v>
      </c>
      <c r="EQV401" s="84"/>
      <c r="EQW401" s="168">
        <v>22</v>
      </c>
      <c r="EQX401" s="84"/>
      <c r="EQY401" s="85"/>
      <c r="EQZ401" s="84"/>
      <c r="ERA401" s="85"/>
      <c r="ERB401" s="84"/>
      <c r="ERC401" s="85"/>
      <c r="ERD401" s="86"/>
      <c r="FAN401" s="113">
        <v>18</v>
      </c>
      <c r="FAO401" s="135" t="s">
        <v>74</v>
      </c>
      <c r="FAP401" s="132" t="s">
        <v>75</v>
      </c>
      <c r="FAQ401" s="84" t="s">
        <v>28</v>
      </c>
      <c r="FAR401" s="84"/>
      <c r="FAS401" s="168">
        <v>22</v>
      </c>
      <c r="FAT401" s="84"/>
      <c r="FAU401" s="85"/>
      <c r="FAV401" s="84"/>
      <c r="FAW401" s="85"/>
      <c r="FAX401" s="84"/>
      <c r="FAY401" s="85"/>
      <c r="FAZ401" s="86"/>
      <c r="FKJ401" s="113">
        <v>18</v>
      </c>
      <c r="FKK401" s="135" t="s">
        <v>74</v>
      </c>
      <c r="FKL401" s="132" t="s">
        <v>75</v>
      </c>
      <c r="FKM401" s="84" t="s">
        <v>28</v>
      </c>
      <c r="FKN401" s="84"/>
      <c r="FKO401" s="168">
        <v>22</v>
      </c>
      <c r="FKP401" s="84"/>
      <c r="FKQ401" s="85"/>
      <c r="FKR401" s="84"/>
      <c r="FKS401" s="85"/>
      <c r="FKT401" s="84"/>
      <c r="FKU401" s="85"/>
      <c r="FKV401" s="86"/>
      <c r="FUF401" s="113">
        <v>18</v>
      </c>
      <c r="FUG401" s="135" t="s">
        <v>74</v>
      </c>
      <c r="FUH401" s="132" t="s">
        <v>75</v>
      </c>
      <c r="FUI401" s="84" t="s">
        <v>28</v>
      </c>
      <c r="FUJ401" s="84"/>
      <c r="FUK401" s="168">
        <v>22</v>
      </c>
      <c r="FUL401" s="84"/>
      <c r="FUM401" s="85"/>
      <c r="FUN401" s="84"/>
      <c r="FUO401" s="85"/>
      <c r="FUP401" s="84"/>
      <c r="FUQ401" s="85"/>
      <c r="FUR401" s="86"/>
      <c r="GEB401" s="113">
        <v>18</v>
      </c>
      <c r="GEC401" s="135" t="s">
        <v>74</v>
      </c>
      <c r="GED401" s="132" t="s">
        <v>75</v>
      </c>
      <c r="GEE401" s="84" t="s">
        <v>28</v>
      </c>
      <c r="GEF401" s="84"/>
      <c r="GEG401" s="168">
        <v>22</v>
      </c>
      <c r="GEH401" s="84"/>
      <c r="GEI401" s="85"/>
      <c r="GEJ401" s="84"/>
      <c r="GEK401" s="85"/>
      <c r="GEL401" s="84"/>
      <c r="GEM401" s="85"/>
      <c r="GEN401" s="86"/>
      <c r="GNX401" s="113">
        <v>18</v>
      </c>
      <c r="GNY401" s="135" t="s">
        <v>74</v>
      </c>
      <c r="GNZ401" s="132" t="s">
        <v>75</v>
      </c>
      <c r="GOA401" s="84" t="s">
        <v>28</v>
      </c>
      <c r="GOB401" s="84"/>
      <c r="GOC401" s="168">
        <v>22</v>
      </c>
      <c r="GOD401" s="84"/>
      <c r="GOE401" s="85"/>
      <c r="GOF401" s="84"/>
      <c r="GOG401" s="85"/>
      <c r="GOH401" s="84"/>
      <c r="GOI401" s="85"/>
      <c r="GOJ401" s="86"/>
      <c r="GXT401" s="113">
        <v>18</v>
      </c>
      <c r="GXU401" s="135" t="s">
        <v>74</v>
      </c>
      <c r="GXV401" s="132" t="s">
        <v>75</v>
      </c>
      <c r="GXW401" s="84" t="s">
        <v>28</v>
      </c>
      <c r="GXX401" s="84"/>
      <c r="GXY401" s="168">
        <v>22</v>
      </c>
      <c r="GXZ401" s="84"/>
      <c r="GYA401" s="85"/>
      <c r="GYB401" s="84"/>
      <c r="GYC401" s="85"/>
      <c r="GYD401" s="84"/>
      <c r="GYE401" s="85"/>
      <c r="GYF401" s="86"/>
      <c r="HHP401" s="113">
        <v>18</v>
      </c>
      <c r="HHQ401" s="135" t="s">
        <v>74</v>
      </c>
      <c r="HHR401" s="132" t="s">
        <v>75</v>
      </c>
      <c r="HHS401" s="84" t="s">
        <v>28</v>
      </c>
      <c r="HHT401" s="84"/>
      <c r="HHU401" s="168">
        <v>22</v>
      </c>
      <c r="HHV401" s="84"/>
      <c r="HHW401" s="85"/>
      <c r="HHX401" s="84"/>
      <c r="HHY401" s="85"/>
      <c r="HHZ401" s="84"/>
      <c r="HIA401" s="85"/>
      <c r="HIB401" s="86"/>
      <c r="HRL401" s="113">
        <v>18</v>
      </c>
      <c r="HRM401" s="135" t="s">
        <v>74</v>
      </c>
      <c r="HRN401" s="132" t="s">
        <v>75</v>
      </c>
      <c r="HRO401" s="84" t="s">
        <v>28</v>
      </c>
      <c r="HRP401" s="84"/>
      <c r="HRQ401" s="168">
        <v>22</v>
      </c>
      <c r="HRR401" s="84"/>
      <c r="HRS401" s="85"/>
      <c r="HRT401" s="84"/>
      <c r="HRU401" s="85"/>
      <c r="HRV401" s="84"/>
      <c r="HRW401" s="85"/>
      <c r="HRX401" s="86"/>
      <c r="IBH401" s="113">
        <v>18</v>
      </c>
      <c r="IBI401" s="135" t="s">
        <v>74</v>
      </c>
      <c r="IBJ401" s="132" t="s">
        <v>75</v>
      </c>
      <c r="IBK401" s="84" t="s">
        <v>28</v>
      </c>
      <c r="IBL401" s="84"/>
      <c r="IBM401" s="168">
        <v>22</v>
      </c>
      <c r="IBN401" s="84"/>
      <c r="IBO401" s="85"/>
      <c r="IBP401" s="84"/>
      <c r="IBQ401" s="85"/>
      <c r="IBR401" s="84"/>
      <c r="IBS401" s="85"/>
      <c r="IBT401" s="86"/>
      <c r="ILD401" s="113">
        <v>18</v>
      </c>
      <c r="ILE401" s="135" t="s">
        <v>74</v>
      </c>
      <c r="ILF401" s="132" t="s">
        <v>75</v>
      </c>
      <c r="ILG401" s="84" t="s">
        <v>28</v>
      </c>
      <c r="ILH401" s="84"/>
      <c r="ILI401" s="168">
        <v>22</v>
      </c>
      <c r="ILJ401" s="84"/>
      <c r="ILK401" s="85"/>
      <c r="ILL401" s="84"/>
      <c r="ILM401" s="85"/>
      <c r="ILN401" s="84"/>
      <c r="ILO401" s="85"/>
      <c r="ILP401" s="86"/>
      <c r="IUZ401" s="113">
        <v>18</v>
      </c>
      <c r="IVA401" s="135" t="s">
        <v>74</v>
      </c>
      <c r="IVB401" s="132" t="s">
        <v>75</v>
      </c>
      <c r="IVC401" s="84" t="s">
        <v>28</v>
      </c>
      <c r="IVD401" s="84"/>
      <c r="IVE401" s="168">
        <v>22</v>
      </c>
      <c r="IVF401" s="84"/>
      <c r="IVG401" s="85"/>
      <c r="IVH401" s="84"/>
      <c r="IVI401" s="85"/>
      <c r="IVJ401" s="84"/>
      <c r="IVK401" s="85"/>
      <c r="IVL401" s="86"/>
      <c r="JEV401" s="113">
        <v>18</v>
      </c>
      <c r="JEW401" s="135" t="s">
        <v>74</v>
      </c>
      <c r="JEX401" s="132" t="s">
        <v>75</v>
      </c>
      <c r="JEY401" s="84" t="s">
        <v>28</v>
      </c>
      <c r="JEZ401" s="84"/>
      <c r="JFA401" s="168">
        <v>22</v>
      </c>
      <c r="JFB401" s="84"/>
      <c r="JFC401" s="85"/>
      <c r="JFD401" s="84"/>
      <c r="JFE401" s="85"/>
      <c r="JFF401" s="84"/>
      <c r="JFG401" s="85"/>
      <c r="JFH401" s="86"/>
      <c r="JOR401" s="113">
        <v>18</v>
      </c>
      <c r="JOS401" s="135" t="s">
        <v>74</v>
      </c>
      <c r="JOT401" s="132" t="s">
        <v>75</v>
      </c>
      <c r="JOU401" s="84" t="s">
        <v>28</v>
      </c>
      <c r="JOV401" s="84"/>
      <c r="JOW401" s="168">
        <v>22</v>
      </c>
      <c r="JOX401" s="84"/>
      <c r="JOY401" s="85"/>
      <c r="JOZ401" s="84"/>
      <c r="JPA401" s="85"/>
      <c r="JPB401" s="84"/>
      <c r="JPC401" s="85"/>
      <c r="JPD401" s="86"/>
      <c r="JYN401" s="113">
        <v>18</v>
      </c>
      <c r="JYO401" s="135" t="s">
        <v>74</v>
      </c>
      <c r="JYP401" s="132" t="s">
        <v>75</v>
      </c>
      <c r="JYQ401" s="84" t="s">
        <v>28</v>
      </c>
      <c r="JYR401" s="84"/>
      <c r="JYS401" s="168">
        <v>22</v>
      </c>
      <c r="JYT401" s="84"/>
      <c r="JYU401" s="85"/>
      <c r="JYV401" s="84"/>
      <c r="JYW401" s="85"/>
      <c r="JYX401" s="84"/>
      <c r="JYY401" s="85"/>
      <c r="JYZ401" s="86"/>
      <c r="KIJ401" s="113">
        <v>18</v>
      </c>
      <c r="KIK401" s="135" t="s">
        <v>74</v>
      </c>
      <c r="KIL401" s="132" t="s">
        <v>75</v>
      </c>
      <c r="KIM401" s="84" t="s">
        <v>28</v>
      </c>
      <c r="KIN401" s="84"/>
      <c r="KIO401" s="168">
        <v>22</v>
      </c>
      <c r="KIP401" s="84"/>
      <c r="KIQ401" s="85"/>
      <c r="KIR401" s="84"/>
      <c r="KIS401" s="85"/>
      <c r="KIT401" s="84"/>
      <c r="KIU401" s="85"/>
      <c r="KIV401" s="86"/>
      <c r="KSF401" s="113">
        <v>18</v>
      </c>
      <c r="KSG401" s="135" t="s">
        <v>74</v>
      </c>
      <c r="KSH401" s="132" t="s">
        <v>75</v>
      </c>
      <c r="KSI401" s="84" t="s">
        <v>28</v>
      </c>
      <c r="KSJ401" s="84"/>
      <c r="KSK401" s="168">
        <v>22</v>
      </c>
      <c r="KSL401" s="84"/>
      <c r="KSM401" s="85"/>
      <c r="KSN401" s="84"/>
      <c r="KSO401" s="85"/>
      <c r="KSP401" s="84"/>
      <c r="KSQ401" s="85"/>
      <c r="KSR401" s="86"/>
      <c r="LCB401" s="113">
        <v>18</v>
      </c>
      <c r="LCC401" s="135" t="s">
        <v>74</v>
      </c>
      <c r="LCD401" s="132" t="s">
        <v>75</v>
      </c>
      <c r="LCE401" s="84" t="s">
        <v>28</v>
      </c>
      <c r="LCF401" s="84"/>
      <c r="LCG401" s="168">
        <v>22</v>
      </c>
      <c r="LCH401" s="84"/>
      <c r="LCI401" s="85"/>
      <c r="LCJ401" s="84"/>
      <c r="LCK401" s="85"/>
      <c r="LCL401" s="84"/>
      <c r="LCM401" s="85"/>
      <c r="LCN401" s="86"/>
      <c r="LLX401" s="113">
        <v>18</v>
      </c>
      <c r="LLY401" s="135" t="s">
        <v>74</v>
      </c>
      <c r="LLZ401" s="132" t="s">
        <v>75</v>
      </c>
      <c r="LMA401" s="84" t="s">
        <v>28</v>
      </c>
      <c r="LMB401" s="84"/>
      <c r="LMC401" s="168">
        <v>22</v>
      </c>
      <c r="LMD401" s="84"/>
      <c r="LME401" s="85"/>
      <c r="LMF401" s="84"/>
      <c r="LMG401" s="85"/>
      <c r="LMH401" s="84"/>
      <c r="LMI401" s="85"/>
      <c r="LMJ401" s="86"/>
      <c r="LVT401" s="113">
        <v>18</v>
      </c>
      <c r="LVU401" s="135" t="s">
        <v>74</v>
      </c>
      <c r="LVV401" s="132" t="s">
        <v>75</v>
      </c>
      <c r="LVW401" s="84" t="s">
        <v>28</v>
      </c>
      <c r="LVX401" s="84"/>
      <c r="LVY401" s="168">
        <v>22</v>
      </c>
      <c r="LVZ401" s="84"/>
      <c r="LWA401" s="85"/>
      <c r="LWB401" s="84"/>
      <c r="LWC401" s="85"/>
      <c r="LWD401" s="84"/>
      <c r="LWE401" s="85"/>
      <c r="LWF401" s="86"/>
      <c r="MFP401" s="113">
        <v>18</v>
      </c>
      <c r="MFQ401" s="135" t="s">
        <v>74</v>
      </c>
      <c r="MFR401" s="132" t="s">
        <v>75</v>
      </c>
      <c r="MFS401" s="84" t="s">
        <v>28</v>
      </c>
      <c r="MFT401" s="84"/>
      <c r="MFU401" s="168">
        <v>22</v>
      </c>
      <c r="MFV401" s="84"/>
      <c r="MFW401" s="85"/>
      <c r="MFX401" s="84"/>
      <c r="MFY401" s="85"/>
      <c r="MFZ401" s="84"/>
      <c r="MGA401" s="85"/>
      <c r="MGB401" s="86"/>
      <c r="MPL401" s="113">
        <v>18</v>
      </c>
      <c r="MPM401" s="135" t="s">
        <v>74</v>
      </c>
      <c r="MPN401" s="132" t="s">
        <v>75</v>
      </c>
      <c r="MPO401" s="84" t="s">
        <v>28</v>
      </c>
      <c r="MPP401" s="84"/>
      <c r="MPQ401" s="168">
        <v>22</v>
      </c>
      <c r="MPR401" s="84"/>
      <c r="MPS401" s="85"/>
      <c r="MPT401" s="84"/>
      <c r="MPU401" s="85"/>
      <c r="MPV401" s="84"/>
      <c r="MPW401" s="85"/>
      <c r="MPX401" s="86"/>
      <c r="MZH401" s="113">
        <v>18</v>
      </c>
      <c r="MZI401" s="135" t="s">
        <v>74</v>
      </c>
      <c r="MZJ401" s="132" t="s">
        <v>75</v>
      </c>
      <c r="MZK401" s="84" t="s">
        <v>28</v>
      </c>
      <c r="MZL401" s="84"/>
      <c r="MZM401" s="168">
        <v>22</v>
      </c>
      <c r="MZN401" s="84"/>
      <c r="MZO401" s="85"/>
      <c r="MZP401" s="84"/>
      <c r="MZQ401" s="85"/>
      <c r="MZR401" s="84"/>
      <c r="MZS401" s="85"/>
      <c r="MZT401" s="86"/>
      <c r="NJD401" s="113">
        <v>18</v>
      </c>
      <c r="NJE401" s="135" t="s">
        <v>74</v>
      </c>
      <c r="NJF401" s="132" t="s">
        <v>75</v>
      </c>
      <c r="NJG401" s="84" t="s">
        <v>28</v>
      </c>
      <c r="NJH401" s="84"/>
      <c r="NJI401" s="168">
        <v>22</v>
      </c>
      <c r="NJJ401" s="84"/>
      <c r="NJK401" s="85"/>
      <c r="NJL401" s="84"/>
      <c r="NJM401" s="85"/>
      <c r="NJN401" s="84"/>
      <c r="NJO401" s="85"/>
      <c r="NJP401" s="86"/>
      <c r="NSZ401" s="113">
        <v>18</v>
      </c>
      <c r="NTA401" s="135" t="s">
        <v>74</v>
      </c>
      <c r="NTB401" s="132" t="s">
        <v>75</v>
      </c>
      <c r="NTC401" s="84" t="s">
        <v>28</v>
      </c>
      <c r="NTD401" s="84"/>
      <c r="NTE401" s="168">
        <v>22</v>
      </c>
      <c r="NTF401" s="84"/>
      <c r="NTG401" s="85"/>
      <c r="NTH401" s="84"/>
      <c r="NTI401" s="85"/>
      <c r="NTJ401" s="84"/>
      <c r="NTK401" s="85"/>
      <c r="NTL401" s="86"/>
      <c r="OCV401" s="113">
        <v>18</v>
      </c>
      <c r="OCW401" s="135" t="s">
        <v>74</v>
      </c>
      <c r="OCX401" s="132" t="s">
        <v>75</v>
      </c>
      <c r="OCY401" s="84" t="s">
        <v>28</v>
      </c>
      <c r="OCZ401" s="84"/>
      <c r="ODA401" s="168">
        <v>22</v>
      </c>
      <c r="ODB401" s="84"/>
      <c r="ODC401" s="85"/>
      <c r="ODD401" s="84"/>
      <c r="ODE401" s="85"/>
      <c r="ODF401" s="84"/>
      <c r="ODG401" s="85"/>
      <c r="ODH401" s="86"/>
      <c r="OMR401" s="113">
        <v>18</v>
      </c>
      <c r="OMS401" s="135" t="s">
        <v>74</v>
      </c>
      <c r="OMT401" s="132" t="s">
        <v>75</v>
      </c>
      <c r="OMU401" s="84" t="s">
        <v>28</v>
      </c>
      <c r="OMV401" s="84"/>
      <c r="OMW401" s="168">
        <v>22</v>
      </c>
      <c r="OMX401" s="84"/>
      <c r="OMY401" s="85"/>
      <c r="OMZ401" s="84"/>
      <c r="ONA401" s="85"/>
      <c r="ONB401" s="84"/>
      <c r="ONC401" s="85"/>
      <c r="OND401" s="86"/>
      <c r="OWN401" s="113">
        <v>18</v>
      </c>
      <c r="OWO401" s="135" t="s">
        <v>74</v>
      </c>
      <c r="OWP401" s="132" t="s">
        <v>75</v>
      </c>
      <c r="OWQ401" s="84" t="s">
        <v>28</v>
      </c>
      <c r="OWR401" s="84"/>
      <c r="OWS401" s="168">
        <v>22</v>
      </c>
      <c r="OWT401" s="84"/>
      <c r="OWU401" s="85"/>
      <c r="OWV401" s="84"/>
      <c r="OWW401" s="85"/>
      <c r="OWX401" s="84"/>
      <c r="OWY401" s="85"/>
      <c r="OWZ401" s="86"/>
      <c r="PGJ401" s="113">
        <v>18</v>
      </c>
      <c r="PGK401" s="135" t="s">
        <v>74</v>
      </c>
      <c r="PGL401" s="132" t="s">
        <v>75</v>
      </c>
      <c r="PGM401" s="84" t="s">
        <v>28</v>
      </c>
      <c r="PGN401" s="84"/>
      <c r="PGO401" s="168">
        <v>22</v>
      </c>
      <c r="PGP401" s="84"/>
      <c r="PGQ401" s="85"/>
      <c r="PGR401" s="84"/>
      <c r="PGS401" s="85"/>
      <c r="PGT401" s="84"/>
      <c r="PGU401" s="85"/>
      <c r="PGV401" s="86"/>
      <c r="PQF401" s="113">
        <v>18</v>
      </c>
      <c r="PQG401" s="135" t="s">
        <v>74</v>
      </c>
      <c r="PQH401" s="132" t="s">
        <v>75</v>
      </c>
      <c r="PQI401" s="84" t="s">
        <v>28</v>
      </c>
      <c r="PQJ401" s="84"/>
      <c r="PQK401" s="168">
        <v>22</v>
      </c>
      <c r="PQL401" s="84"/>
      <c r="PQM401" s="85"/>
      <c r="PQN401" s="84"/>
      <c r="PQO401" s="85"/>
      <c r="PQP401" s="84"/>
      <c r="PQQ401" s="85"/>
      <c r="PQR401" s="86"/>
      <c r="QAB401" s="113">
        <v>18</v>
      </c>
      <c r="QAC401" s="135" t="s">
        <v>74</v>
      </c>
      <c r="QAD401" s="132" t="s">
        <v>75</v>
      </c>
      <c r="QAE401" s="84" t="s">
        <v>28</v>
      </c>
      <c r="QAF401" s="84"/>
      <c r="QAG401" s="168">
        <v>22</v>
      </c>
      <c r="QAH401" s="84"/>
      <c r="QAI401" s="85"/>
      <c r="QAJ401" s="84"/>
      <c r="QAK401" s="85"/>
      <c r="QAL401" s="84"/>
      <c r="QAM401" s="85"/>
      <c r="QAN401" s="86"/>
      <c r="QJX401" s="113">
        <v>18</v>
      </c>
      <c r="QJY401" s="135" t="s">
        <v>74</v>
      </c>
      <c r="QJZ401" s="132" t="s">
        <v>75</v>
      </c>
      <c r="QKA401" s="84" t="s">
        <v>28</v>
      </c>
      <c r="QKB401" s="84"/>
      <c r="QKC401" s="168">
        <v>22</v>
      </c>
      <c r="QKD401" s="84"/>
      <c r="QKE401" s="85"/>
      <c r="QKF401" s="84"/>
      <c r="QKG401" s="85"/>
      <c r="QKH401" s="84"/>
      <c r="QKI401" s="85"/>
      <c r="QKJ401" s="86"/>
      <c r="QTT401" s="113">
        <v>18</v>
      </c>
      <c r="QTU401" s="135" t="s">
        <v>74</v>
      </c>
      <c r="QTV401" s="132" t="s">
        <v>75</v>
      </c>
      <c r="QTW401" s="84" t="s">
        <v>28</v>
      </c>
      <c r="QTX401" s="84"/>
      <c r="QTY401" s="168">
        <v>22</v>
      </c>
      <c r="QTZ401" s="84"/>
      <c r="QUA401" s="85"/>
      <c r="QUB401" s="84"/>
      <c r="QUC401" s="85"/>
      <c r="QUD401" s="84"/>
      <c r="QUE401" s="85"/>
      <c r="QUF401" s="86"/>
      <c r="RDP401" s="113">
        <v>18</v>
      </c>
      <c r="RDQ401" s="135" t="s">
        <v>74</v>
      </c>
      <c r="RDR401" s="132" t="s">
        <v>75</v>
      </c>
      <c r="RDS401" s="84" t="s">
        <v>28</v>
      </c>
      <c r="RDT401" s="84"/>
      <c r="RDU401" s="168">
        <v>22</v>
      </c>
      <c r="RDV401" s="84"/>
      <c r="RDW401" s="85"/>
      <c r="RDX401" s="84"/>
      <c r="RDY401" s="85"/>
      <c r="RDZ401" s="84"/>
      <c r="REA401" s="85"/>
      <c r="REB401" s="86"/>
      <c r="RNL401" s="113">
        <v>18</v>
      </c>
      <c r="RNM401" s="135" t="s">
        <v>74</v>
      </c>
      <c r="RNN401" s="132" t="s">
        <v>75</v>
      </c>
      <c r="RNO401" s="84" t="s">
        <v>28</v>
      </c>
      <c r="RNP401" s="84"/>
      <c r="RNQ401" s="168">
        <v>22</v>
      </c>
      <c r="RNR401" s="84"/>
      <c r="RNS401" s="85"/>
      <c r="RNT401" s="84"/>
      <c r="RNU401" s="85"/>
      <c r="RNV401" s="84"/>
      <c r="RNW401" s="85"/>
      <c r="RNX401" s="86"/>
      <c r="RXH401" s="113">
        <v>18</v>
      </c>
      <c r="RXI401" s="135" t="s">
        <v>74</v>
      </c>
      <c r="RXJ401" s="132" t="s">
        <v>75</v>
      </c>
      <c r="RXK401" s="84" t="s">
        <v>28</v>
      </c>
      <c r="RXL401" s="84"/>
      <c r="RXM401" s="168">
        <v>22</v>
      </c>
      <c r="RXN401" s="84"/>
      <c r="RXO401" s="85"/>
      <c r="RXP401" s="84"/>
      <c r="RXQ401" s="85"/>
      <c r="RXR401" s="84"/>
      <c r="RXS401" s="85"/>
      <c r="RXT401" s="86"/>
      <c r="SHD401" s="113">
        <v>18</v>
      </c>
      <c r="SHE401" s="135" t="s">
        <v>74</v>
      </c>
      <c r="SHF401" s="132" t="s">
        <v>75</v>
      </c>
      <c r="SHG401" s="84" t="s">
        <v>28</v>
      </c>
      <c r="SHH401" s="84"/>
      <c r="SHI401" s="168">
        <v>22</v>
      </c>
      <c r="SHJ401" s="84"/>
      <c r="SHK401" s="85"/>
      <c r="SHL401" s="84"/>
      <c r="SHM401" s="85"/>
      <c r="SHN401" s="84"/>
      <c r="SHO401" s="85"/>
      <c r="SHP401" s="86"/>
      <c r="SQZ401" s="113">
        <v>18</v>
      </c>
      <c r="SRA401" s="135" t="s">
        <v>74</v>
      </c>
      <c r="SRB401" s="132" t="s">
        <v>75</v>
      </c>
      <c r="SRC401" s="84" t="s">
        <v>28</v>
      </c>
      <c r="SRD401" s="84"/>
      <c r="SRE401" s="168">
        <v>22</v>
      </c>
      <c r="SRF401" s="84"/>
      <c r="SRG401" s="85"/>
      <c r="SRH401" s="84"/>
      <c r="SRI401" s="85"/>
      <c r="SRJ401" s="84"/>
      <c r="SRK401" s="85"/>
      <c r="SRL401" s="86"/>
      <c r="TAV401" s="113">
        <v>18</v>
      </c>
      <c r="TAW401" s="135" t="s">
        <v>74</v>
      </c>
      <c r="TAX401" s="132" t="s">
        <v>75</v>
      </c>
      <c r="TAY401" s="84" t="s">
        <v>28</v>
      </c>
      <c r="TAZ401" s="84"/>
      <c r="TBA401" s="168">
        <v>22</v>
      </c>
      <c r="TBB401" s="84"/>
      <c r="TBC401" s="85"/>
      <c r="TBD401" s="84"/>
      <c r="TBE401" s="85"/>
      <c r="TBF401" s="84"/>
      <c r="TBG401" s="85"/>
      <c r="TBH401" s="86"/>
      <c r="TKR401" s="113">
        <v>18</v>
      </c>
      <c r="TKS401" s="135" t="s">
        <v>74</v>
      </c>
      <c r="TKT401" s="132" t="s">
        <v>75</v>
      </c>
      <c r="TKU401" s="84" t="s">
        <v>28</v>
      </c>
      <c r="TKV401" s="84"/>
      <c r="TKW401" s="168">
        <v>22</v>
      </c>
      <c r="TKX401" s="84"/>
      <c r="TKY401" s="85"/>
      <c r="TKZ401" s="84"/>
      <c r="TLA401" s="85"/>
      <c r="TLB401" s="84"/>
      <c r="TLC401" s="85"/>
      <c r="TLD401" s="86"/>
      <c r="TUN401" s="113">
        <v>18</v>
      </c>
      <c r="TUO401" s="135" t="s">
        <v>74</v>
      </c>
      <c r="TUP401" s="132" t="s">
        <v>75</v>
      </c>
      <c r="TUQ401" s="84" t="s">
        <v>28</v>
      </c>
      <c r="TUR401" s="84"/>
      <c r="TUS401" s="168">
        <v>22</v>
      </c>
      <c r="TUT401" s="84"/>
      <c r="TUU401" s="85"/>
      <c r="TUV401" s="84"/>
      <c r="TUW401" s="85"/>
      <c r="TUX401" s="84"/>
      <c r="TUY401" s="85"/>
      <c r="TUZ401" s="86"/>
      <c r="UEJ401" s="113">
        <v>18</v>
      </c>
      <c r="UEK401" s="135" t="s">
        <v>74</v>
      </c>
      <c r="UEL401" s="132" t="s">
        <v>75</v>
      </c>
      <c r="UEM401" s="84" t="s">
        <v>28</v>
      </c>
      <c r="UEN401" s="84"/>
      <c r="UEO401" s="168">
        <v>22</v>
      </c>
      <c r="UEP401" s="84"/>
      <c r="UEQ401" s="85"/>
      <c r="UER401" s="84"/>
      <c r="UES401" s="85"/>
      <c r="UET401" s="84"/>
      <c r="UEU401" s="85"/>
      <c r="UEV401" s="86"/>
      <c r="UOF401" s="113">
        <v>18</v>
      </c>
      <c r="UOG401" s="135" t="s">
        <v>74</v>
      </c>
      <c r="UOH401" s="132" t="s">
        <v>75</v>
      </c>
      <c r="UOI401" s="84" t="s">
        <v>28</v>
      </c>
      <c r="UOJ401" s="84"/>
      <c r="UOK401" s="168">
        <v>22</v>
      </c>
      <c r="UOL401" s="84"/>
      <c r="UOM401" s="85"/>
      <c r="UON401" s="84"/>
      <c r="UOO401" s="85"/>
      <c r="UOP401" s="84"/>
      <c r="UOQ401" s="85"/>
      <c r="UOR401" s="86"/>
      <c r="UYB401" s="113">
        <v>18</v>
      </c>
      <c r="UYC401" s="135" t="s">
        <v>74</v>
      </c>
      <c r="UYD401" s="132" t="s">
        <v>75</v>
      </c>
      <c r="UYE401" s="84" t="s">
        <v>28</v>
      </c>
      <c r="UYF401" s="84"/>
      <c r="UYG401" s="168">
        <v>22</v>
      </c>
      <c r="UYH401" s="84"/>
      <c r="UYI401" s="85"/>
      <c r="UYJ401" s="84"/>
      <c r="UYK401" s="85"/>
      <c r="UYL401" s="84"/>
      <c r="UYM401" s="85"/>
      <c r="UYN401" s="86"/>
      <c r="VHX401" s="113">
        <v>18</v>
      </c>
      <c r="VHY401" s="135" t="s">
        <v>74</v>
      </c>
      <c r="VHZ401" s="132" t="s">
        <v>75</v>
      </c>
      <c r="VIA401" s="84" t="s">
        <v>28</v>
      </c>
      <c r="VIB401" s="84"/>
      <c r="VIC401" s="168">
        <v>22</v>
      </c>
      <c r="VID401" s="84"/>
      <c r="VIE401" s="85"/>
      <c r="VIF401" s="84"/>
      <c r="VIG401" s="85"/>
      <c r="VIH401" s="84"/>
      <c r="VII401" s="85"/>
      <c r="VIJ401" s="86"/>
      <c r="VRT401" s="113">
        <v>18</v>
      </c>
      <c r="VRU401" s="135" t="s">
        <v>74</v>
      </c>
      <c r="VRV401" s="132" t="s">
        <v>75</v>
      </c>
      <c r="VRW401" s="84" t="s">
        <v>28</v>
      </c>
      <c r="VRX401" s="84"/>
      <c r="VRY401" s="168">
        <v>22</v>
      </c>
      <c r="VRZ401" s="84"/>
      <c r="VSA401" s="85"/>
      <c r="VSB401" s="84"/>
      <c r="VSC401" s="85"/>
      <c r="VSD401" s="84"/>
      <c r="VSE401" s="85"/>
      <c r="VSF401" s="86"/>
      <c r="WBP401" s="113">
        <v>18</v>
      </c>
      <c r="WBQ401" s="135" t="s">
        <v>74</v>
      </c>
      <c r="WBR401" s="132" t="s">
        <v>75</v>
      </c>
      <c r="WBS401" s="84" t="s">
        <v>28</v>
      </c>
      <c r="WBT401" s="84"/>
      <c r="WBU401" s="168">
        <v>22</v>
      </c>
      <c r="WBV401" s="84"/>
      <c r="WBW401" s="85"/>
      <c r="WBX401" s="84"/>
      <c r="WBY401" s="85"/>
      <c r="WBZ401" s="84"/>
      <c r="WCA401" s="85"/>
      <c r="WCB401" s="86"/>
      <c r="WLL401" s="113">
        <v>18</v>
      </c>
      <c r="WLM401" s="135" t="s">
        <v>74</v>
      </c>
      <c r="WLN401" s="132" t="s">
        <v>75</v>
      </c>
      <c r="WLO401" s="84" t="s">
        <v>28</v>
      </c>
      <c r="WLP401" s="84"/>
      <c r="WLQ401" s="168">
        <v>22</v>
      </c>
      <c r="WLR401" s="84"/>
      <c r="WLS401" s="85"/>
      <c r="WLT401" s="84"/>
      <c r="WLU401" s="85"/>
      <c r="WLV401" s="84"/>
      <c r="WLW401" s="85"/>
      <c r="WLX401" s="86"/>
      <c r="WVH401" s="113">
        <v>18</v>
      </c>
      <c r="WVI401" s="135" t="s">
        <v>74</v>
      </c>
      <c r="WVJ401" s="132" t="s">
        <v>75</v>
      </c>
      <c r="WVK401" s="84" t="s">
        <v>28</v>
      </c>
      <c r="WVL401" s="84"/>
      <c r="WVM401" s="168">
        <v>22</v>
      </c>
      <c r="WVN401" s="84"/>
      <c r="WVO401" s="85"/>
      <c r="WVP401" s="84"/>
      <c r="WVQ401" s="85"/>
      <c r="WVR401" s="84"/>
      <c r="WVS401" s="85"/>
      <c r="WVT401" s="86"/>
    </row>
    <row r="402" spans="1:16140" x14ac:dyDescent="0.35">
      <c r="A402" s="82"/>
      <c r="B402" s="6"/>
      <c r="C402" s="81" t="s">
        <v>14</v>
      </c>
      <c r="D402" s="84" t="s">
        <v>15</v>
      </c>
      <c r="E402" s="85">
        <v>0.38900000000000001</v>
      </c>
      <c r="F402" s="85">
        <v>0.77800000000000002</v>
      </c>
      <c r="G402" s="84"/>
      <c r="H402" s="85"/>
      <c r="I402" s="88">
        <v>6</v>
      </c>
      <c r="J402" s="85">
        <v>4.6680000000000001</v>
      </c>
      <c r="K402" s="84"/>
      <c r="L402" s="85"/>
      <c r="M402" s="194">
        <f>H402+J402+L402</f>
        <v>4.6680000000000001</v>
      </c>
    </row>
    <row r="403" spans="1:16140" x14ac:dyDescent="0.35">
      <c r="A403" s="82"/>
      <c r="B403" s="6"/>
      <c r="C403" s="81" t="s">
        <v>24</v>
      </c>
      <c r="D403" s="84" t="s">
        <v>18</v>
      </c>
      <c r="E403" s="141">
        <v>0.151</v>
      </c>
      <c r="F403" s="85">
        <v>0.30199999999999999</v>
      </c>
      <c r="G403" s="84"/>
      <c r="H403" s="85"/>
      <c r="I403" s="84"/>
      <c r="J403" s="85"/>
      <c r="K403" s="88">
        <v>4</v>
      </c>
      <c r="L403" s="85">
        <v>1.208</v>
      </c>
      <c r="M403" s="194">
        <f>H403+J403+L403</f>
        <v>1.208</v>
      </c>
    </row>
    <row r="404" spans="1:16140" x14ac:dyDescent="0.35">
      <c r="A404" s="82"/>
      <c r="B404" s="6"/>
      <c r="C404" s="6" t="s">
        <v>25</v>
      </c>
      <c r="D404" s="84"/>
      <c r="E404" s="84"/>
      <c r="F404" s="85"/>
      <c r="G404" s="84"/>
      <c r="H404" s="85"/>
      <c r="I404" s="84"/>
      <c r="J404" s="85"/>
      <c r="K404" s="84"/>
      <c r="L404" s="85"/>
      <c r="M404" s="194"/>
    </row>
    <row r="405" spans="1:16140" ht="32" x14ac:dyDescent="0.35">
      <c r="A405" s="82" t="s">
        <v>647</v>
      </c>
      <c r="B405" s="18" t="s">
        <v>29</v>
      </c>
      <c r="C405" s="81" t="s">
        <v>302</v>
      </c>
      <c r="D405" s="84" t="s">
        <v>28</v>
      </c>
      <c r="E405" s="84">
        <v>1</v>
      </c>
      <c r="F405" s="88">
        <v>2</v>
      </c>
      <c r="G405" s="169">
        <v>499.15254237288138</v>
      </c>
      <c r="H405" s="85">
        <v>998.30508474576277</v>
      </c>
      <c r="I405" s="84"/>
      <c r="J405" s="85"/>
      <c r="K405" s="84"/>
      <c r="L405" s="85"/>
      <c r="M405" s="194">
        <f>H405+J405+L405</f>
        <v>998.30508474576277</v>
      </c>
    </row>
    <row r="406" spans="1:16140" x14ac:dyDescent="0.35">
      <c r="A406" s="82"/>
      <c r="B406" s="6"/>
      <c r="C406" s="81" t="s">
        <v>26</v>
      </c>
      <c r="D406" s="84" t="s">
        <v>18</v>
      </c>
      <c r="E406" s="87">
        <v>2.4E-2</v>
      </c>
      <c r="F406" s="85">
        <v>4.8000000000000001E-2</v>
      </c>
      <c r="G406" s="88">
        <v>4</v>
      </c>
      <c r="H406" s="85">
        <v>0.192</v>
      </c>
      <c r="I406" s="84"/>
      <c r="J406" s="85"/>
      <c r="K406" s="84"/>
      <c r="L406" s="85"/>
      <c r="M406" s="194">
        <f>H406+J406+L406</f>
        <v>0.192</v>
      </c>
    </row>
    <row r="407" spans="1:16140" ht="128" x14ac:dyDescent="0.35">
      <c r="A407" s="82" t="s">
        <v>308</v>
      </c>
      <c r="B407" s="135" t="s">
        <v>74</v>
      </c>
      <c r="C407" s="132" t="s">
        <v>408</v>
      </c>
      <c r="D407" s="84" t="s">
        <v>28</v>
      </c>
      <c r="E407" s="84"/>
      <c r="F407" s="115">
        <v>2</v>
      </c>
      <c r="G407" s="84"/>
      <c r="H407" s="85"/>
      <c r="I407" s="84"/>
      <c r="J407" s="85"/>
      <c r="K407" s="84"/>
      <c r="L407" s="85"/>
      <c r="M407" s="194"/>
      <c r="IV407" s="113">
        <v>18</v>
      </c>
      <c r="IW407" s="135" t="s">
        <v>74</v>
      </c>
      <c r="IX407" s="132" t="s">
        <v>75</v>
      </c>
      <c r="IY407" s="84" t="s">
        <v>28</v>
      </c>
      <c r="IZ407" s="84"/>
      <c r="JA407" s="168">
        <v>22</v>
      </c>
      <c r="JB407" s="84"/>
      <c r="JC407" s="85"/>
      <c r="JD407" s="84"/>
      <c r="JE407" s="85"/>
      <c r="JF407" s="84"/>
      <c r="JG407" s="85"/>
      <c r="JH407" s="86"/>
      <c r="SR407" s="113">
        <v>18</v>
      </c>
      <c r="SS407" s="135" t="s">
        <v>74</v>
      </c>
      <c r="ST407" s="132" t="s">
        <v>75</v>
      </c>
      <c r="SU407" s="84" t="s">
        <v>28</v>
      </c>
      <c r="SV407" s="84"/>
      <c r="SW407" s="168">
        <v>22</v>
      </c>
      <c r="SX407" s="84"/>
      <c r="SY407" s="85"/>
      <c r="SZ407" s="84"/>
      <c r="TA407" s="85"/>
      <c r="TB407" s="84"/>
      <c r="TC407" s="85"/>
      <c r="TD407" s="86"/>
      <c r="ACN407" s="113">
        <v>18</v>
      </c>
      <c r="ACO407" s="135" t="s">
        <v>74</v>
      </c>
      <c r="ACP407" s="132" t="s">
        <v>75</v>
      </c>
      <c r="ACQ407" s="84" t="s">
        <v>28</v>
      </c>
      <c r="ACR407" s="84"/>
      <c r="ACS407" s="168">
        <v>22</v>
      </c>
      <c r="ACT407" s="84"/>
      <c r="ACU407" s="85"/>
      <c r="ACV407" s="84"/>
      <c r="ACW407" s="85"/>
      <c r="ACX407" s="84"/>
      <c r="ACY407" s="85"/>
      <c r="ACZ407" s="86"/>
      <c r="AMJ407" s="113">
        <v>18</v>
      </c>
      <c r="AMK407" s="135" t="s">
        <v>74</v>
      </c>
      <c r="AML407" s="132" t="s">
        <v>75</v>
      </c>
      <c r="AMM407" s="84" t="s">
        <v>28</v>
      </c>
      <c r="AMN407" s="84"/>
      <c r="AMO407" s="168">
        <v>22</v>
      </c>
      <c r="AMP407" s="84"/>
      <c r="AMQ407" s="85"/>
      <c r="AMR407" s="84"/>
      <c r="AMS407" s="85"/>
      <c r="AMT407" s="84"/>
      <c r="AMU407" s="85"/>
      <c r="AMV407" s="86"/>
      <c r="AWF407" s="113">
        <v>18</v>
      </c>
      <c r="AWG407" s="135" t="s">
        <v>74</v>
      </c>
      <c r="AWH407" s="132" t="s">
        <v>75</v>
      </c>
      <c r="AWI407" s="84" t="s">
        <v>28</v>
      </c>
      <c r="AWJ407" s="84"/>
      <c r="AWK407" s="168">
        <v>22</v>
      </c>
      <c r="AWL407" s="84"/>
      <c r="AWM407" s="85"/>
      <c r="AWN407" s="84"/>
      <c r="AWO407" s="85"/>
      <c r="AWP407" s="84"/>
      <c r="AWQ407" s="85"/>
      <c r="AWR407" s="86"/>
      <c r="BGB407" s="113">
        <v>18</v>
      </c>
      <c r="BGC407" s="135" t="s">
        <v>74</v>
      </c>
      <c r="BGD407" s="132" t="s">
        <v>75</v>
      </c>
      <c r="BGE407" s="84" t="s">
        <v>28</v>
      </c>
      <c r="BGF407" s="84"/>
      <c r="BGG407" s="168">
        <v>22</v>
      </c>
      <c r="BGH407" s="84"/>
      <c r="BGI407" s="85"/>
      <c r="BGJ407" s="84"/>
      <c r="BGK407" s="85"/>
      <c r="BGL407" s="84"/>
      <c r="BGM407" s="85"/>
      <c r="BGN407" s="86"/>
      <c r="BPX407" s="113">
        <v>18</v>
      </c>
      <c r="BPY407" s="135" t="s">
        <v>74</v>
      </c>
      <c r="BPZ407" s="132" t="s">
        <v>75</v>
      </c>
      <c r="BQA407" s="84" t="s">
        <v>28</v>
      </c>
      <c r="BQB407" s="84"/>
      <c r="BQC407" s="168">
        <v>22</v>
      </c>
      <c r="BQD407" s="84"/>
      <c r="BQE407" s="85"/>
      <c r="BQF407" s="84"/>
      <c r="BQG407" s="85"/>
      <c r="BQH407" s="84"/>
      <c r="BQI407" s="85"/>
      <c r="BQJ407" s="86"/>
      <c r="BZT407" s="113">
        <v>18</v>
      </c>
      <c r="BZU407" s="135" t="s">
        <v>74</v>
      </c>
      <c r="BZV407" s="132" t="s">
        <v>75</v>
      </c>
      <c r="BZW407" s="84" t="s">
        <v>28</v>
      </c>
      <c r="BZX407" s="84"/>
      <c r="BZY407" s="168">
        <v>22</v>
      </c>
      <c r="BZZ407" s="84"/>
      <c r="CAA407" s="85"/>
      <c r="CAB407" s="84"/>
      <c r="CAC407" s="85"/>
      <c r="CAD407" s="84"/>
      <c r="CAE407" s="85"/>
      <c r="CAF407" s="86"/>
      <c r="CJP407" s="113">
        <v>18</v>
      </c>
      <c r="CJQ407" s="135" t="s">
        <v>74</v>
      </c>
      <c r="CJR407" s="132" t="s">
        <v>75</v>
      </c>
      <c r="CJS407" s="84" t="s">
        <v>28</v>
      </c>
      <c r="CJT407" s="84"/>
      <c r="CJU407" s="168">
        <v>22</v>
      </c>
      <c r="CJV407" s="84"/>
      <c r="CJW407" s="85"/>
      <c r="CJX407" s="84"/>
      <c r="CJY407" s="85"/>
      <c r="CJZ407" s="84"/>
      <c r="CKA407" s="85"/>
      <c r="CKB407" s="86"/>
      <c r="CTL407" s="113">
        <v>18</v>
      </c>
      <c r="CTM407" s="135" t="s">
        <v>74</v>
      </c>
      <c r="CTN407" s="132" t="s">
        <v>75</v>
      </c>
      <c r="CTO407" s="84" t="s">
        <v>28</v>
      </c>
      <c r="CTP407" s="84"/>
      <c r="CTQ407" s="168">
        <v>22</v>
      </c>
      <c r="CTR407" s="84"/>
      <c r="CTS407" s="85"/>
      <c r="CTT407" s="84"/>
      <c r="CTU407" s="85"/>
      <c r="CTV407" s="84"/>
      <c r="CTW407" s="85"/>
      <c r="CTX407" s="86"/>
      <c r="DDH407" s="113">
        <v>18</v>
      </c>
      <c r="DDI407" s="135" t="s">
        <v>74</v>
      </c>
      <c r="DDJ407" s="132" t="s">
        <v>75</v>
      </c>
      <c r="DDK407" s="84" t="s">
        <v>28</v>
      </c>
      <c r="DDL407" s="84"/>
      <c r="DDM407" s="168">
        <v>22</v>
      </c>
      <c r="DDN407" s="84"/>
      <c r="DDO407" s="85"/>
      <c r="DDP407" s="84"/>
      <c r="DDQ407" s="85"/>
      <c r="DDR407" s="84"/>
      <c r="DDS407" s="85"/>
      <c r="DDT407" s="86"/>
      <c r="DND407" s="113">
        <v>18</v>
      </c>
      <c r="DNE407" s="135" t="s">
        <v>74</v>
      </c>
      <c r="DNF407" s="132" t="s">
        <v>75</v>
      </c>
      <c r="DNG407" s="84" t="s">
        <v>28</v>
      </c>
      <c r="DNH407" s="84"/>
      <c r="DNI407" s="168">
        <v>22</v>
      </c>
      <c r="DNJ407" s="84"/>
      <c r="DNK407" s="85"/>
      <c r="DNL407" s="84"/>
      <c r="DNM407" s="85"/>
      <c r="DNN407" s="84"/>
      <c r="DNO407" s="85"/>
      <c r="DNP407" s="86"/>
      <c r="DWZ407" s="113">
        <v>18</v>
      </c>
      <c r="DXA407" s="135" t="s">
        <v>74</v>
      </c>
      <c r="DXB407" s="132" t="s">
        <v>75</v>
      </c>
      <c r="DXC407" s="84" t="s">
        <v>28</v>
      </c>
      <c r="DXD407" s="84"/>
      <c r="DXE407" s="168">
        <v>22</v>
      </c>
      <c r="DXF407" s="84"/>
      <c r="DXG407" s="85"/>
      <c r="DXH407" s="84"/>
      <c r="DXI407" s="85"/>
      <c r="DXJ407" s="84"/>
      <c r="DXK407" s="85"/>
      <c r="DXL407" s="86"/>
      <c r="EGV407" s="113">
        <v>18</v>
      </c>
      <c r="EGW407" s="135" t="s">
        <v>74</v>
      </c>
      <c r="EGX407" s="132" t="s">
        <v>75</v>
      </c>
      <c r="EGY407" s="84" t="s">
        <v>28</v>
      </c>
      <c r="EGZ407" s="84"/>
      <c r="EHA407" s="168">
        <v>22</v>
      </c>
      <c r="EHB407" s="84"/>
      <c r="EHC407" s="85"/>
      <c r="EHD407" s="84"/>
      <c r="EHE407" s="85"/>
      <c r="EHF407" s="84"/>
      <c r="EHG407" s="85"/>
      <c r="EHH407" s="86"/>
      <c r="EQR407" s="113">
        <v>18</v>
      </c>
      <c r="EQS407" s="135" t="s">
        <v>74</v>
      </c>
      <c r="EQT407" s="132" t="s">
        <v>75</v>
      </c>
      <c r="EQU407" s="84" t="s">
        <v>28</v>
      </c>
      <c r="EQV407" s="84"/>
      <c r="EQW407" s="168">
        <v>22</v>
      </c>
      <c r="EQX407" s="84"/>
      <c r="EQY407" s="85"/>
      <c r="EQZ407" s="84"/>
      <c r="ERA407" s="85"/>
      <c r="ERB407" s="84"/>
      <c r="ERC407" s="85"/>
      <c r="ERD407" s="86"/>
      <c r="FAN407" s="113">
        <v>18</v>
      </c>
      <c r="FAO407" s="135" t="s">
        <v>74</v>
      </c>
      <c r="FAP407" s="132" t="s">
        <v>75</v>
      </c>
      <c r="FAQ407" s="84" t="s">
        <v>28</v>
      </c>
      <c r="FAR407" s="84"/>
      <c r="FAS407" s="168">
        <v>22</v>
      </c>
      <c r="FAT407" s="84"/>
      <c r="FAU407" s="85"/>
      <c r="FAV407" s="84"/>
      <c r="FAW407" s="85"/>
      <c r="FAX407" s="84"/>
      <c r="FAY407" s="85"/>
      <c r="FAZ407" s="86"/>
      <c r="FKJ407" s="113">
        <v>18</v>
      </c>
      <c r="FKK407" s="135" t="s">
        <v>74</v>
      </c>
      <c r="FKL407" s="132" t="s">
        <v>75</v>
      </c>
      <c r="FKM407" s="84" t="s">
        <v>28</v>
      </c>
      <c r="FKN407" s="84"/>
      <c r="FKO407" s="168">
        <v>22</v>
      </c>
      <c r="FKP407" s="84"/>
      <c r="FKQ407" s="85"/>
      <c r="FKR407" s="84"/>
      <c r="FKS407" s="85"/>
      <c r="FKT407" s="84"/>
      <c r="FKU407" s="85"/>
      <c r="FKV407" s="86"/>
      <c r="FUF407" s="113">
        <v>18</v>
      </c>
      <c r="FUG407" s="135" t="s">
        <v>74</v>
      </c>
      <c r="FUH407" s="132" t="s">
        <v>75</v>
      </c>
      <c r="FUI407" s="84" t="s">
        <v>28</v>
      </c>
      <c r="FUJ407" s="84"/>
      <c r="FUK407" s="168">
        <v>22</v>
      </c>
      <c r="FUL407" s="84"/>
      <c r="FUM407" s="85"/>
      <c r="FUN407" s="84"/>
      <c r="FUO407" s="85"/>
      <c r="FUP407" s="84"/>
      <c r="FUQ407" s="85"/>
      <c r="FUR407" s="86"/>
      <c r="GEB407" s="113">
        <v>18</v>
      </c>
      <c r="GEC407" s="135" t="s">
        <v>74</v>
      </c>
      <c r="GED407" s="132" t="s">
        <v>75</v>
      </c>
      <c r="GEE407" s="84" t="s">
        <v>28</v>
      </c>
      <c r="GEF407" s="84"/>
      <c r="GEG407" s="168">
        <v>22</v>
      </c>
      <c r="GEH407" s="84"/>
      <c r="GEI407" s="85"/>
      <c r="GEJ407" s="84"/>
      <c r="GEK407" s="85"/>
      <c r="GEL407" s="84"/>
      <c r="GEM407" s="85"/>
      <c r="GEN407" s="86"/>
      <c r="GNX407" s="113">
        <v>18</v>
      </c>
      <c r="GNY407" s="135" t="s">
        <v>74</v>
      </c>
      <c r="GNZ407" s="132" t="s">
        <v>75</v>
      </c>
      <c r="GOA407" s="84" t="s">
        <v>28</v>
      </c>
      <c r="GOB407" s="84"/>
      <c r="GOC407" s="168">
        <v>22</v>
      </c>
      <c r="GOD407" s="84"/>
      <c r="GOE407" s="85"/>
      <c r="GOF407" s="84"/>
      <c r="GOG407" s="85"/>
      <c r="GOH407" s="84"/>
      <c r="GOI407" s="85"/>
      <c r="GOJ407" s="86"/>
      <c r="GXT407" s="113">
        <v>18</v>
      </c>
      <c r="GXU407" s="135" t="s">
        <v>74</v>
      </c>
      <c r="GXV407" s="132" t="s">
        <v>75</v>
      </c>
      <c r="GXW407" s="84" t="s">
        <v>28</v>
      </c>
      <c r="GXX407" s="84"/>
      <c r="GXY407" s="168">
        <v>22</v>
      </c>
      <c r="GXZ407" s="84"/>
      <c r="GYA407" s="85"/>
      <c r="GYB407" s="84"/>
      <c r="GYC407" s="85"/>
      <c r="GYD407" s="84"/>
      <c r="GYE407" s="85"/>
      <c r="GYF407" s="86"/>
      <c r="HHP407" s="113">
        <v>18</v>
      </c>
      <c r="HHQ407" s="135" t="s">
        <v>74</v>
      </c>
      <c r="HHR407" s="132" t="s">
        <v>75</v>
      </c>
      <c r="HHS407" s="84" t="s">
        <v>28</v>
      </c>
      <c r="HHT407" s="84"/>
      <c r="HHU407" s="168">
        <v>22</v>
      </c>
      <c r="HHV407" s="84"/>
      <c r="HHW407" s="85"/>
      <c r="HHX407" s="84"/>
      <c r="HHY407" s="85"/>
      <c r="HHZ407" s="84"/>
      <c r="HIA407" s="85"/>
      <c r="HIB407" s="86"/>
      <c r="HRL407" s="113">
        <v>18</v>
      </c>
      <c r="HRM407" s="135" t="s">
        <v>74</v>
      </c>
      <c r="HRN407" s="132" t="s">
        <v>75</v>
      </c>
      <c r="HRO407" s="84" t="s">
        <v>28</v>
      </c>
      <c r="HRP407" s="84"/>
      <c r="HRQ407" s="168">
        <v>22</v>
      </c>
      <c r="HRR407" s="84"/>
      <c r="HRS407" s="85"/>
      <c r="HRT407" s="84"/>
      <c r="HRU407" s="85"/>
      <c r="HRV407" s="84"/>
      <c r="HRW407" s="85"/>
      <c r="HRX407" s="86"/>
      <c r="IBH407" s="113">
        <v>18</v>
      </c>
      <c r="IBI407" s="135" t="s">
        <v>74</v>
      </c>
      <c r="IBJ407" s="132" t="s">
        <v>75</v>
      </c>
      <c r="IBK407" s="84" t="s">
        <v>28</v>
      </c>
      <c r="IBL407" s="84"/>
      <c r="IBM407" s="168">
        <v>22</v>
      </c>
      <c r="IBN407" s="84"/>
      <c r="IBO407" s="85"/>
      <c r="IBP407" s="84"/>
      <c r="IBQ407" s="85"/>
      <c r="IBR407" s="84"/>
      <c r="IBS407" s="85"/>
      <c r="IBT407" s="86"/>
      <c r="ILD407" s="113">
        <v>18</v>
      </c>
      <c r="ILE407" s="135" t="s">
        <v>74</v>
      </c>
      <c r="ILF407" s="132" t="s">
        <v>75</v>
      </c>
      <c r="ILG407" s="84" t="s">
        <v>28</v>
      </c>
      <c r="ILH407" s="84"/>
      <c r="ILI407" s="168">
        <v>22</v>
      </c>
      <c r="ILJ407" s="84"/>
      <c r="ILK407" s="85"/>
      <c r="ILL407" s="84"/>
      <c r="ILM407" s="85"/>
      <c r="ILN407" s="84"/>
      <c r="ILO407" s="85"/>
      <c r="ILP407" s="86"/>
      <c r="IUZ407" s="113">
        <v>18</v>
      </c>
      <c r="IVA407" s="135" t="s">
        <v>74</v>
      </c>
      <c r="IVB407" s="132" t="s">
        <v>75</v>
      </c>
      <c r="IVC407" s="84" t="s">
        <v>28</v>
      </c>
      <c r="IVD407" s="84"/>
      <c r="IVE407" s="168">
        <v>22</v>
      </c>
      <c r="IVF407" s="84"/>
      <c r="IVG407" s="85"/>
      <c r="IVH407" s="84"/>
      <c r="IVI407" s="85"/>
      <c r="IVJ407" s="84"/>
      <c r="IVK407" s="85"/>
      <c r="IVL407" s="86"/>
      <c r="JEV407" s="113">
        <v>18</v>
      </c>
      <c r="JEW407" s="135" t="s">
        <v>74</v>
      </c>
      <c r="JEX407" s="132" t="s">
        <v>75</v>
      </c>
      <c r="JEY407" s="84" t="s">
        <v>28</v>
      </c>
      <c r="JEZ407" s="84"/>
      <c r="JFA407" s="168">
        <v>22</v>
      </c>
      <c r="JFB407" s="84"/>
      <c r="JFC407" s="85"/>
      <c r="JFD407" s="84"/>
      <c r="JFE407" s="85"/>
      <c r="JFF407" s="84"/>
      <c r="JFG407" s="85"/>
      <c r="JFH407" s="86"/>
      <c r="JOR407" s="113">
        <v>18</v>
      </c>
      <c r="JOS407" s="135" t="s">
        <v>74</v>
      </c>
      <c r="JOT407" s="132" t="s">
        <v>75</v>
      </c>
      <c r="JOU407" s="84" t="s">
        <v>28</v>
      </c>
      <c r="JOV407" s="84"/>
      <c r="JOW407" s="168">
        <v>22</v>
      </c>
      <c r="JOX407" s="84"/>
      <c r="JOY407" s="85"/>
      <c r="JOZ407" s="84"/>
      <c r="JPA407" s="85"/>
      <c r="JPB407" s="84"/>
      <c r="JPC407" s="85"/>
      <c r="JPD407" s="86"/>
      <c r="JYN407" s="113">
        <v>18</v>
      </c>
      <c r="JYO407" s="135" t="s">
        <v>74</v>
      </c>
      <c r="JYP407" s="132" t="s">
        <v>75</v>
      </c>
      <c r="JYQ407" s="84" t="s">
        <v>28</v>
      </c>
      <c r="JYR407" s="84"/>
      <c r="JYS407" s="168">
        <v>22</v>
      </c>
      <c r="JYT407" s="84"/>
      <c r="JYU407" s="85"/>
      <c r="JYV407" s="84"/>
      <c r="JYW407" s="85"/>
      <c r="JYX407" s="84"/>
      <c r="JYY407" s="85"/>
      <c r="JYZ407" s="86"/>
      <c r="KIJ407" s="113">
        <v>18</v>
      </c>
      <c r="KIK407" s="135" t="s">
        <v>74</v>
      </c>
      <c r="KIL407" s="132" t="s">
        <v>75</v>
      </c>
      <c r="KIM407" s="84" t="s">
        <v>28</v>
      </c>
      <c r="KIN407" s="84"/>
      <c r="KIO407" s="168">
        <v>22</v>
      </c>
      <c r="KIP407" s="84"/>
      <c r="KIQ407" s="85"/>
      <c r="KIR407" s="84"/>
      <c r="KIS407" s="85"/>
      <c r="KIT407" s="84"/>
      <c r="KIU407" s="85"/>
      <c r="KIV407" s="86"/>
      <c r="KSF407" s="113">
        <v>18</v>
      </c>
      <c r="KSG407" s="135" t="s">
        <v>74</v>
      </c>
      <c r="KSH407" s="132" t="s">
        <v>75</v>
      </c>
      <c r="KSI407" s="84" t="s">
        <v>28</v>
      </c>
      <c r="KSJ407" s="84"/>
      <c r="KSK407" s="168">
        <v>22</v>
      </c>
      <c r="KSL407" s="84"/>
      <c r="KSM407" s="85"/>
      <c r="KSN407" s="84"/>
      <c r="KSO407" s="85"/>
      <c r="KSP407" s="84"/>
      <c r="KSQ407" s="85"/>
      <c r="KSR407" s="86"/>
      <c r="LCB407" s="113">
        <v>18</v>
      </c>
      <c r="LCC407" s="135" t="s">
        <v>74</v>
      </c>
      <c r="LCD407" s="132" t="s">
        <v>75</v>
      </c>
      <c r="LCE407" s="84" t="s">
        <v>28</v>
      </c>
      <c r="LCF407" s="84"/>
      <c r="LCG407" s="168">
        <v>22</v>
      </c>
      <c r="LCH407" s="84"/>
      <c r="LCI407" s="85"/>
      <c r="LCJ407" s="84"/>
      <c r="LCK407" s="85"/>
      <c r="LCL407" s="84"/>
      <c r="LCM407" s="85"/>
      <c r="LCN407" s="86"/>
      <c r="LLX407" s="113">
        <v>18</v>
      </c>
      <c r="LLY407" s="135" t="s">
        <v>74</v>
      </c>
      <c r="LLZ407" s="132" t="s">
        <v>75</v>
      </c>
      <c r="LMA407" s="84" t="s">
        <v>28</v>
      </c>
      <c r="LMB407" s="84"/>
      <c r="LMC407" s="168">
        <v>22</v>
      </c>
      <c r="LMD407" s="84"/>
      <c r="LME407" s="85"/>
      <c r="LMF407" s="84"/>
      <c r="LMG407" s="85"/>
      <c r="LMH407" s="84"/>
      <c r="LMI407" s="85"/>
      <c r="LMJ407" s="86"/>
      <c r="LVT407" s="113">
        <v>18</v>
      </c>
      <c r="LVU407" s="135" t="s">
        <v>74</v>
      </c>
      <c r="LVV407" s="132" t="s">
        <v>75</v>
      </c>
      <c r="LVW407" s="84" t="s">
        <v>28</v>
      </c>
      <c r="LVX407" s="84"/>
      <c r="LVY407" s="168">
        <v>22</v>
      </c>
      <c r="LVZ407" s="84"/>
      <c r="LWA407" s="85"/>
      <c r="LWB407" s="84"/>
      <c r="LWC407" s="85"/>
      <c r="LWD407" s="84"/>
      <c r="LWE407" s="85"/>
      <c r="LWF407" s="86"/>
      <c r="MFP407" s="113">
        <v>18</v>
      </c>
      <c r="MFQ407" s="135" t="s">
        <v>74</v>
      </c>
      <c r="MFR407" s="132" t="s">
        <v>75</v>
      </c>
      <c r="MFS407" s="84" t="s">
        <v>28</v>
      </c>
      <c r="MFT407" s="84"/>
      <c r="MFU407" s="168">
        <v>22</v>
      </c>
      <c r="MFV407" s="84"/>
      <c r="MFW407" s="85"/>
      <c r="MFX407" s="84"/>
      <c r="MFY407" s="85"/>
      <c r="MFZ407" s="84"/>
      <c r="MGA407" s="85"/>
      <c r="MGB407" s="86"/>
      <c r="MPL407" s="113">
        <v>18</v>
      </c>
      <c r="MPM407" s="135" t="s">
        <v>74</v>
      </c>
      <c r="MPN407" s="132" t="s">
        <v>75</v>
      </c>
      <c r="MPO407" s="84" t="s">
        <v>28</v>
      </c>
      <c r="MPP407" s="84"/>
      <c r="MPQ407" s="168">
        <v>22</v>
      </c>
      <c r="MPR407" s="84"/>
      <c r="MPS407" s="85"/>
      <c r="MPT407" s="84"/>
      <c r="MPU407" s="85"/>
      <c r="MPV407" s="84"/>
      <c r="MPW407" s="85"/>
      <c r="MPX407" s="86"/>
      <c r="MZH407" s="113">
        <v>18</v>
      </c>
      <c r="MZI407" s="135" t="s">
        <v>74</v>
      </c>
      <c r="MZJ407" s="132" t="s">
        <v>75</v>
      </c>
      <c r="MZK407" s="84" t="s">
        <v>28</v>
      </c>
      <c r="MZL407" s="84"/>
      <c r="MZM407" s="168">
        <v>22</v>
      </c>
      <c r="MZN407" s="84"/>
      <c r="MZO407" s="85"/>
      <c r="MZP407" s="84"/>
      <c r="MZQ407" s="85"/>
      <c r="MZR407" s="84"/>
      <c r="MZS407" s="85"/>
      <c r="MZT407" s="86"/>
      <c r="NJD407" s="113">
        <v>18</v>
      </c>
      <c r="NJE407" s="135" t="s">
        <v>74</v>
      </c>
      <c r="NJF407" s="132" t="s">
        <v>75</v>
      </c>
      <c r="NJG407" s="84" t="s">
        <v>28</v>
      </c>
      <c r="NJH407" s="84"/>
      <c r="NJI407" s="168">
        <v>22</v>
      </c>
      <c r="NJJ407" s="84"/>
      <c r="NJK407" s="85"/>
      <c r="NJL407" s="84"/>
      <c r="NJM407" s="85"/>
      <c r="NJN407" s="84"/>
      <c r="NJO407" s="85"/>
      <c r="NJP407" s="86"/>
      <c r="NSZ407" s="113">
        <v>18</v>
      </c>
      <c r="NTA407" s="135" t="s">
        <v>74</v>
      </c>
      <c r="NTB407" s="132" t="s">
        <v>75</v>
      </c>
      <c r="NTC407" s="84" t="s">
        <v>28</v>
      </c>
      <c r="NTD407" s="84"/>
      <c r="NTE407" s="168">
        <v>22</v>
      </c>
      <c r="NTF407" s="84"/>
      <c r="NTG407" s="85"/>
      <c r="NTH407" s="84"/>
      <c r="NTI407" s="85"/>
      <c r="NTJ407" s="84"/>
      <c r="NTK407" s="85"/>
      <c r="NTL407" s="86"/>
      <c r="OCV407" s="113">
        <v>18</v>
      </c>
      <c r="OCW407" s="135" t="s">
        <v>74</v>
      </c>
      <c r="OCX407" s="132" t="s">
        <v>75</v>
      </c>
      <c r="OCY407" s="84" t="s">
        <v>28</v>
      </c>
      <c r="OCZ407" s="84"/>
      <c r="ODA407" s="168">
        <v>22</v>
      </c>
      <c r="ODB407" s="84"/>
      <c r="ODC407" s="85"/>
      <c r="ODD407" s="84"/>
      <c r="ODE407" s="85"/>
      <c r="ODF407" s="84"/>
      <c r="ODG407" s="85"/>
      <c r="ODH407" s="86"/>
      <c r="OMR407" s="113">
        <v>18</v>
      </c>
      <c r="OMS407" s="135" t="s">
        <v>74</v>
      </c>
      <c r="OMT407" s="132" t="s">
        <v>75</v>
      </c>
      <c r="OMU407" s="84" t="s">
        <v>28</v>
      </c>
      <c r="OMV407" s="84"/>
      <c r="OMW407" s="168">
        <v>22</v>
      </c>
      <c r="OMX407" s="84"/>
      <c r="OMY407" s="85"/>
      <c r="OMZ407" s="84"/>
      <c r="ONA407" s="85"/>
      <c r="ONB407" s="84"/>
      <c r="ONC407" s="85"/>
      <c r="OND407" s="86"/>
      <c r="OWN407" s="113">
        <v>18</v>
      </c>
      <c r="OWO407" s="135" t="s">
        <v>74</v>
      </c>
      <c r="OWP407" s="132" t="s">
        <v>75</v>
      </c>
      <c r="OWQ407" s="84" t="s">
        <v>28</v>
      </c>
      <c r="OWR407" s="84"/>
      <c r="OWS407" s="168">
        <v>22</v>
      </c>
      <c r="OWT407" s="84"/>
      <c r="OWU407" s="85"/>
      <c r="OWV407" s="84"/>
      <c r="OWW407" s="85"/>
      <c r="OWX407" s="84"/>
      <c r="OWY407" s="85"/>
      <c r="OWZ407" s="86"/>
      <c r="PGJ407" s="113">
        <v>18</v>
      </c>
      <c r="PGK407" s="135" t="s">
        <v>74</v>
      </c>
      <c r="PGL407" s="132" t="s">
        <v>75</v>
      </c>
      <c r="PGM407" s="84" t="s">
        <v>28</v>
      </c>
      <c r="PGN407" s="84"/>
      <c r="PGO407" s="168">
        <v>22</v>
      </c>
      <c r="PGP407" s="84"/>
      <c r="PGQ407" s="85"/>
      <c r="PGR407" s="84"/>
      <c r="PGS407" s="85"/>
      <c r="PGT407" s="84"/>
      <c r="PGU407" s="85"/>
      <c r="PGV407" s="86"/>
      <c r="PQF407" s="113">
        <v>18</v>
      </c>
      <c r="PQG407" s="135" t="s">
        <v>74</v>
      </c>
      <c r="PQH407" s="132" t="s">
        <v>75</v>
      </c>
      <c r="PQI407" s="84" t="s">
        <v>28</v>
      </c>
      <c r="PQJ407" s="84"/>
      <c r="PQK407" s="168">
        <v>22</v>
      </c>
      <c r="PQL407" s="84"/>
      <c r="PQM407" s="85"/>
      <c r="PQN407" s="84"/>
      <c r="PQO407" s="85"/>
      <c r="PQP407" s="84"/>
      <c r="PQQ407" s="85"/>
      <c r="PQR407" s="86"/>
      <c r="QAB407" s="113">
        <v>18</v>
      </c>
      <c r="QAC407" s="135" t="s">
        <v>74</v>
      </c>
      <c r="QAD407" s="132" t="s">
        <v>75</v>
      </c>
      <c r="QAE407" s="84" t="s">
        <v>28</v>
      </c>
      <c r="QAF407" s="84"/>
      <c r="QAG407" s="168">
        <v>22</v>
      </c>
      <c r="QAH407" s="84"/>
      <c r="QAI407" s="85"/>
      <c r="QAJ407" s="84"/>
      <c r="QAK407" s="85"/>
      <c r="QAL407" s="84"/>
      <c r="QAM407" s="85"/>
      <c r="QAN407" s="86"/>
      <c r="QJX407" s="113">
        <v>18</v>
      </c>
      <c r="QJY407" s="135" t="s">
        <v>74</v>
      </c>
      <c r="QJZ407" s="132" t="s">
        <v>75</v>
      </c>
      <c r="QKA407" s="84" t="s">
        <v>28</v>
      </c>
      <c r="QKB407" s="84"/>
      <c r="QKC407" s="168">
        <v>22</v>
      </c>
      <c r="QKD407" s="84"/>
      <c r="QKE407" s="85"/>
      <c r="QKF407" s="84"/>
      <c r="QKG407" s="85"/>
      <c r="QKH407" s="84"/>
      <c r="QKI407" s="85"/>
      <c r="QKJ407" s="86"/>
      <c r="QTT407" s="113">
        <v>18</v>
      </c>
      <c r="QTU407" s="135" t="s">
        <v>74</v>
      </c>
      <c r="QTV407" s="132" t="s">
        <v>75</v>
      </c>
      <c r="QTW407" s="84" t="s">
        <v>28</v>
      </c>
      <c r="QTX407" s="84"/>
      <c r="QTY407" s="168">
        <v>22</v>
      </c>
      <c r="QTZ407" s="84"/>
      <c r="QUA407" s="85"/>
      <c r="QUB407" s="84"/>
      <c r="QUC407" s="85"/>
      <c r="QUD407" s="84"/>
      <c r="QUE407" s="85"/>
      <c r="QUF407" s="86"/>
      <c r="RDP407" s="113">
        <v>18</v>
      </c>
      <c r="RDQ407" s="135" t="s">
        <v>74</v>
      </c>
      <c r="RDR407" s="132" t="s">
        <v>75</v>
      </c>
      <c r="RDS407" s="84" t="s">
        <v>28</v>
      </c>
      <c r="RDT407" s="84"/>
      <c r="RDU407" s="168">
        <v>22</v>
      </c>
      <c r="RDV407" s="84"/>
      <c r="RDW407" s="85"/>
      <c r="RDX407" s="84"/>
      <c r="RDY407" s="85"/>
      <c r="RDZ407" s="84"/>
      <c r="REA407" s="85"/>
      <c r="REB407" s="86"/>
      <c r="RNL407" s="113">
        <v>18</v>
      </c>
      <c r="RNM407" s="135" t="s">
        <v>74</v>
      </c>
      <c r="RNN407" s="132" t="s">
        <v>75</v>
      </c>
      <c r="RNO407" s="84" t="s">
        <v>28</v>
      </c>
      <c r="RNP407" s="84"/>
      <c r="RNQ407" s="168">
        <v>22</v>
      </c>
      <c r="RNR407" s="84"/>
      <c r="RNS407" s="85"/>
      <c r="RNT407" s="84"/>
      <c r="RNU407" s="85"/>
      <c r="RNV407" s="84"/>
      <c r="RNW407" s="85"/>
      <c r="RNX407" s="86"/>
      <c r="RXH407" s="113">
        <v>18</v>
      </c>
      <c r="RXI407" s="135" t="s">
        <v>74</v>
      </c>
      <c r="RXJ407" s="132" t="s">
        <v>75</v>
      </c>
      <c r="RXK407" s="84" t="s">
        <v>28</v>
      </c>
      <c r="RXL407" s="84"/>
      <c r="RXM407" s="168">
        <v>22</v>
      </c>
      <c r="RXN407" s="84"/>
      <c r="RXO407" s="85"/>
      <c r="RXP407" s="84"/>
      <c r="RXQ407" s="85"/>
      <c r="RXR407" s="84"/>
      <c r="RXS407" s="85"/>
      <c r="RXT407" s="86"/>
      <c r="SHD407" s="113">
        <v>18</v>
      </c>
      <c r="SHE407" s="135" t="s">
        <v>74</v>
      </c>
      <c r="SHF407" s="132" t="s">
        <v>75</v>
      </c>
      <c r="SHG407" s="84" t="s">
        <v>28</v>
      </c>
      <c r="SHH407" s="84"/>
      <c r="SHI407" s="168">
        <v>22</v>
      </c>
      <c r="SHJ407" s="84"/>
      <c r="SHK407" s="85"/>
      <c r="SHL407" s="84"/>
      <c r="SHM407" s="85"/>
      <c r="SHN407" s="84"/>
      <c r="SHO407" s="85"/>
      <c r="SHP407" s="86"/>
      <c r="SQZ407" s="113">
        <v>18</v>
      </c>
      <c r="SRA407" s="135" t="s">
        <v>74</v>
      </c>
      <c r="SRB407" s="132" t="s">
        <v>75</v>
      </c>
      <c r="SRC407" s="84" t="s">
        <v>28</v>
      </c>
      <c r="SRD407" s="84"/>
      <c r="SRE407" s="168">
        <v>22</v>
      </c>
      <c r="SRF407" s="84"/>
      <c r="SRG407" s="85"/>
      <c r="SRH407" s="84"/>
      <c r="SRI407" s="85"/>
      <c r="SRJ407" s="84"/>
      <c r="SRK407" s="85"/>
      <c r="SRL407" s="86"/>
      <c r="TAV407" s="113">
        <v>18</v>
      </c>
      <c r="TAW407" s="135" t="s">
        <v>74</v>
      </c>
      <c r="TAX407" s="132" t="s">
        <v>75</v>
      </c>
      <c r="TAY407" s="84" t="s">
        <v>28</v>
      </c>
      <c r="TAZ407" s="84"/>
      <c r="TBA407" s="168">
        <v>22</v>
      </c>
      <c r="TBB407" s="84"/>
      <c r="TBC407" s="85"/>
      <c r="TBD407" s="84"/>
      <c r="TBE407" s="85"/>
      <c r="TBF407" s="84"/>
      <c r="TBG407" s="85"/>
      <c r="TBH407" s="86"/>
      <c r="TKR407" s="113">
        <v>18</v>
      </c>
      <c r="TKS407" s="135" t="s">
        <v>74</v>
      </c>
      <c r="TKT407" s="132" t="s">
        <v>75</v>
      </c>
      <c r="TKU407" s="84" t="s">
        <v>28</v>
      </c>
      <c r="TKV407" s="84"/>
      <c r="TKW407" s="168">
        <v>22</v>
      </c>
      <c r="TKX407" s="84"/>
      <c r="TKY407" s="85"/>
      <c r="TKZ407" s="84"/>
      <c r="TLA407" s="85"/>
      <c r="TLB407" s="84"/>
      <c r="TLC407" s="85"/>
      <c r="TLD407" s="86"/>
      <c r="TUN407" s="113">
        <v>18</v>
      </c>
      <c r="TUO407" s="135" t="s">
        <v>74</v>
      </c>
      <c r="TUP407" s="132" t="s">
        <v>75</v>
      </c>
      <c r="TUQ407" s="84" t="s">
        <v>28</v>
      </c>
      <c r="TUR407" s="84"/>
      <c r="TUS407" s="168">
        <v>22</v>
      </c>
      <c r="TUT407" s="84"/>
      <c r="TUU407" s="85"/>
      <c r="TUV407" s="84"/>
      <c r="TUW407" s="85"/>
      <c r="TUX407" s="84"/>
      <c r="TUY407" s="85"/>
      <c r="TUZ407" s="86"/>
      <c r="UEJ407" s="113">
        <v>18</v>
      </c>
      <c r="UEK407" s="135" t="s">
        <v>74</v>
      </c>
      <c r="UEL407" s="132" t="s">
        <v>75</v>
      </c>
      <c r="UEM407" s="84" t="s">
        <v>28</v>
      </c>
      <c r="UEN407" s="84"/>
      <c r="UEO407" s="168">
        <v>22</v>
      </c>
      <c r="UEP407" s="84"/>
      <c r="UEQ407" s="85"/>
      <c r="UER407" s="84"/>
      <c r="UES407" s="85"/>
      <c r="UET407" s="84"/>
      <c r="UEU407" s="85"/>
      <c r="UEV407" s="86"/>
      <c r="UOF407" s="113">
        <v>18</v>
      </c>
      <c r="UOG407" s="135" t="s">
        <v>74</v>
      </c>
      <c r="UOH407" s="132" t="s">
        <v>75</v>
      </c>
      <c r="UOI407" s="84" t="s">
        <v>28</v>
      </c>
      <c r="UOJ407" s="84"/>
      <c r="UOK407" s="168">
        <v>22</v>
      </c>
      <c r="UOL407" s="84"/>
      <c r="UOM407" s="85"/>
      <c r="UON407" s="84"/>
      <c r="UOO407" s="85"/>
      <c r="UOP407" s="84"/>
      <c r="UOQ407" s="85"/>
      <c r="UOR407" s="86"/>
      <c r="UYB407" s="113">
        <v>18</v>
      </c>
      <c r="UYC407" s="135" t="s">
        <v>74</v>
      </c>
      <c r="UYD407" s="132" t="s">
        <v>75</v>
      </c>
      <c r="UYE407" s="84" t="s">
        <v>28</v>
      </c>
      <c r="UYF407" s="84"/>
      <c r="UYG407" s="168">
        <v>22</v>
      </c>
      <c r="UYH407" s="84"/>
      <c r="UYI407" s="85"/>
      <c r="UYJ407" s="84"/>
      <c r="UYK407" s="85"/>
      <c r="UYL407" s="84"/>
      <c r="UYM407" s="85"/>
      <c r="UYN407" s="86"/>
      <c r="VHX407" s="113">
        <v>18</v>
      </c>
      <c r="VHY407" s="135" t="s">
        <v>74</v>
      </c>
      <c r="VHZ407" s="132" t="s">
        <v>75</v>
      </c>
      <c r="VIA407" s="84" t="s">
        <v>28</v>
      </c>
      <c r="VIB407" s="84"/>
      <c r="VIC407" s="168">
        <v>22</v>
      </c>
      <c r="VID407" s="84"/>
      <c r="VIE407" s="85"/>
      <c r="VIF407" s="84"/>
      <c r="VIG407" s="85"/>
      <c r="VIH407" s="84"/>
      <c r="VII407" s="85"/>
      <c r="VIJ407" s="86"/>
      <c r="VRT407" s="113">
        <v>18</v>
      </c>
      <c r="VRU407" s="135" t="s">
        <v>74</v>
      </c>
      <c r="VRV407" s="132" t="s">
        <v>75</v>
      </c>
      <c r="VRW407" s="84" t="s">
        <v>28</v>
      </c>
      <c r="VRX407" s="84"/>
      <c r="VRY407" s="168">
        <v>22</v>
      </c>
      <c r="VRZ407" s="84"/>
      <c r="VSA407" s="85"/>
      <c r="VSB407" s="84"/>
      <c r="VSC407" s="85"/>
      <c r="VSD407" s="84"/>
      <c r="VSE407" s="85"/>
      <c r="VSF407" s="86"/>
      <c r="WBP407" s="113">
        <v>18</v>
      </c>
      <c r="WBQ407" s="135" t="s">
        <v>74</v>
      </c>
      <c r="WBR407" s="132" t="s">
        <v>75</v>
      </c>
      <c r="WBS407" s="84" t="s">
        <v>28</v>
      </c>
      <c r="WBT407" s="84"/>
      <c r="WBU407" s="168">
        <v>22</v>
      </c>
      <c r="WBV407" s="84"/>
      <c r="WBW407" s="85"/>
      <c r="WBX407" s="84"/>
      <c r="WBY407" s="85"/>
      <c r="WBZ407" s="84"/>
      <c r="WCA407" s="85"/>
      <c r="WCB407" s="86"/>
      <c r="WLL407" s="113">
        <v>18</v>
      </c>
      <c r="WLM407" s="135" t="s">
        <v>74</v>
      </c>
      <c r="WLN407" s="132" t="s">
        <v>75</v>
      </c>
      <c r="WLO407" s="84" t="s">
        <v>28</v>
      </c>
      <c r="WLP407" s="84"/>
      <c r="WLQ407" s="168">
        <v>22</v>
      </c>
      <c r="WLR407" s="84"/>
      <c r="WLS407" s="85"/>
      <c r="WLT407" s="84"/>
      <c r="WLU407" s="85"/>
      <c r="WLV407" s="84"/>
      <c r="WLW407" s="85"/>
      <c r="WLX407" s="86"/>
      <c r="WVH407" s="113">
        <v>18</v>
      </c>
      <c r="WVI407" s="135" t="s">
        <v>74</v>
      </c>
      <c r="WVJ407" s="132" t="s">
        <v>75</v>
      </c>
      <c r="WVK407" s="84" t="s">
        <v>28</v>
      </c>
      <c r="WVL407" s="84"/>
      <c r="WVM407" s="168">
        <v>22</v>
      </c>
      <c r="WVN407" s="84"/>
      <c r="WVO407" s="85"/>
      <c r="WVP407" s="84"/>
      <c r="WVQ407" s="85"/>
      <c r="WVR407" s="84"/>
      <c r="WVS407" s="85"/>
      <c r="WVT407" s="86"/>
    </row>
    <row r="408" spans="1:16140" x14ac:dyDescent="0.35">
      <c r="A408" s="82"/>
      <c r="B408" s="6"/>
      <c r="C408" s="81" t="s">
        <v>14</v>
      </c>
      <c r="D408" s="84" t="s">
        <v>15</v>
      </c>
      <c r="E408" s="85">
        <v>0.38900000000000001</v>
      </c>
      <c r="F408" s="85">
        <v>0.77800000000000002</v>
      </c>
      <c r="G408" s="84"/>
      <c r="H408" s="85"/>
      <c r="I408" s="88">
        <v>6</v>
      </c>
      <c r="J408" s="85">
        <v>4.6680000000000001</v>
      </c>
      <c r="K408" s="84"/>
      <c r="L408" s="85"/>
      <c r="M408" s="194">
        <f>H408+J408+L408</f>
        <v>4.6680000000000001</v>
      </c>
    </row>
    <row r="409" spans="1:16140" x14ac:dyDescent="0.35">
      <c r="A409" s="82"/>
      <c r="B409" s="6"/>
      <c r="C409" s="81" t="s">
        <v>24</v>
      </c>
      <c r="D409" s="84" t="s">
        <v>18</v>
      </c>
      <c r="E409" s="141">
        <v>0.151</v>
      </c>
      <c r="F409" s="85">
        <v>0.30199999999999999</v>
      </c>
      <c r="G409" s="84"/>
      <c r="H409" s="85"/>
      <c r="I409" s="84"/>
      <c r="J409" s="85"/>
      <c r="K409" s="88">
        <v>4</v>
      </c>
      <c r="L409" s="85">
        <v>1.208</v>
      </c>
      <c r="M409" s="194">
        <f>H409+J409+L409</f>
        <v>1.208</v>
      </c>
    </row>
    <row r="410" spans="1:16140" x14ac:dyDescent="0.35">
      <c r="A410" s="82"/>
      <c r="B410" s="6"/>
      <c r="C410" s="6" t="s">
        <v>25</v>
      </c>
      <c r="D410" s="84"/>
      <c r="E410" s="84"/>
      <c r="F410" s="85"/>
      <c r="G410" s="84"/>
      <c r="H410" s="85"/>
      <c r="I410" s="84"/>
      <c r="J410" s="85"/>
      <c r="K410" s="84"/>
      <c r="L410" s="85"/>
      <c r="M410" s="194"/>
    </row>
    <row r="411" spans="1:16140" ht="32" x14ac:dyDescent="0.35">
      <c r="A411" s="82" t="s">
        <v>648</v>
      </c>
      <c r="B411" s="18" t="s">
        <v>29</v>
      </c>
      <c r="C411" s="81" t="s">
        <v>409</v>
      </c>
      <c r="D411" s="84" t="s">
        <v>28</v>
      </c>
      <c r="E411" s="84">
        <v>1</v>
      </c>
      <c r="F411" s="88">
        <v>2</v>
      </c>
      <c r="G411" s="169">
        <v>51.694915254237294</v>
      </c>
      <c r="H411" s="85">
        <v>103.38983050847459</v>
      </c>
      <c r="I411" s="84"/>
      <c r="J411" s="85"/>
      <c r="K411" s="84"/>
      <c r="L411" s="85"/>
      <c r="M411" s="194">
        <f>H411+J411+L411</f>
        <v>103.38983050847459</v>
      </c>
    </row>
    <row r="412" spans="1:16140" x14ac:dyDescent="0.35">
      <c r="A412" s="82"/>
      <c r="B412" s="6"/>
      <c r="C412" s="81" t="s">
        <v>26</v>
      </c>
      <c r="D412" s="84" t="s">
        <v>18</v>
      </c>
      <c r="E412" s="87">
        <v>2.4E-2</v>
      </c>
      <c r="F412" s="85">
        <v>4.8000000000000001E-2</v>
      </c>
      <c r="G412" s="88">
        <v>4</v>
      </c>
      <c r="H412" s="85">
        <v>0.192</v>
      </c>
      <c r="I412" s="84"/>
      <c r="J412" s="85"/>
      <c r="K412" s="84"/>
      <c r="L412" s="85"/>
      <c r="M412" s="194">
        <f>H412+J412+L412</f>
        <v>0.192</v>
      </c>
    </row>
    <row r="413" spans="1:16140" ht="48" x14ac:dyDescent="0.35">
      <c r="A413" s="82" t="s">
        <v>649</v>
      </c>
      <c r="B413" s="83" t="s">
        <v>194</v>
      </c>
      <c r="C413" s="132" t="s">
        <v>192</v>
      </c>
      <c r="D413" s="84" t="s">
        <v>19</v>
      </c>
      <c r="E413" s="84"/>
      <c r="F413" s="170">
        <v>0.27360000000000001</v>
      </c>
      <c r="G413" s="84"/>
      <c r="H413" s="85"/>
      <c r="I413" s="84"/>
      <c r="J413" s="85"/>
      <c r="K413" s="84"/>
      <c r="L413" s="85"/>
      <c r="M413" s="183"/>
    </row>
    <row r="414" spans="1:16140" x14ac:dyDescent="0.35">
      <c r="A414" s="82"/>
      <c r="B414" s="6"/>
      <c r="C414" s="81" t="s">
        <v>14</v>
      </c>
      <c r="D414" s="84" t="s">
        <v>15</v>
      </c>
      <c r="E414" s="85">
        <v>20.7</v>
      </c>
      <c r="F414" s="85">
        <v>5.6635200000000001</v>
      </c>
      <c r="G414" s="84"/>
      <c r="H414" s="85"/>
      <c r="I414" s="88">
        <v>6</v>
      </c>
      <c r="J414" s="85">
        <v>33.981120000000004</v>
      </c>
      <c r="K414" s="84"/>
      <c r="L414" s="85"/>
      <c r="M414" s="183">
        <f>H414+J414+L414</f>
        <v>33.981120000000004</v>
      </c>
    </row>
    <row r="415" spans="1:16140" x14ac:dyDescent="0.35">
      <c r="A415" s="82"/>
      <c r="B415" s="6"/>
      <c r="C415" s="81" t="s">
        <v>24</v>
      </c>
      <c r="D415" s="84" t="s">
        <v>18</v>
      </c>
      <c r="E415" s="85">
        <v>14.1</v>
      </c>
      <c r="F415" s="85">
        <v>3.8577599999999999</v>
      </c>
      <c r="G415" s="84"/>
      <c r="H415" s="85"/>
      <c r="I415" s="84"/>
      <c r="J415" s="85"/>
      <c r="K415" s="88">
        <v>4</v>
      </c>
      <c r="L415" s="85">
        <v>15.431039999999999</v>
      </c>
      <c r="M415" s="183">
        <f>H415+J415+L415</f>
        <v>15.431039999999999</v>
      </c>
    </row>
    <row r="416" spans="1:16140" x14ac:dyDescent="0.35">
      <c r="A416" s="82"/>
      <c r="B416" s="6"/>
      <c r="C416" s="6" t="s">
        <v>25</v>
      </c>
      <c r="D416" s="84"/>
      <c r="E416" s="84"/>
      <c r="F416" s="85"/>
      <c r="G416" s="84"/>
      <c r="H416" s="85"/>
      <c r="I416" s="84"/>
      <c r="J416" s="85"/>
      <c r="K416" s="84"/>
      <c r="L416" s="85"/>
      <c r="M416" s="183"/>
    </row>
    <row r="417" spans="1:13" ht="32" x14ac:dyDescent="0.35">
      <c r="A417" s="82" t="s">
        <v>650</v>
      </c>
      <c r="B417" s="18" t="s">
        <v>29</v>
      </c>
      <c r="C417" s="81" t="s">
        <v>193</v>
      </c>
      <c r="D417" s="84" t="s">
        <v>28</v>
      </c>
      <c r="E417" s="84"/>
      <c r="F417" s="88">
        <v>2</v>
      </c>
      <c r="G417" s="85">
        <v>2711.8644067796613</v>
      </c>
      <c r="H417" s="85">
        <v>5423.7288135593226</v>
      </c>
      <c r="I417" s="84"/>
      <c r="J417" s="85"/>
      <c r="K417" s="84"/>
      <c r="L417" s="85"/>
      <c r="M417" s="183">
        <f>H417+J417+L417</f>
        <v>5423.7288135593226</v>
      </c>
    </row>
    <row r="418" spans="1:13" x14ac:dyDescent="0.35">
      <c r="A418" s="82"/>
      <c r="B418" s="6"/>
      <c r="C418" s="81" t="s">
        <v>26</v>
      </c>
      <c r="D418" s="84" t="s">
        <v>18</v>
      </c>
      <c r="E418" s="85">
        <v>24.7</v>
      </c>
      <c r="F418" s="85">
        <v>6.7579200000000004</v>
      </c>
      <c r="G418" s="88">
        <v>4</v>
      </c>
      <c r="H418" s="85">
        <v>27.031680000000001</v>
      </c>
      <c r="I418" s="84"/>
      <c r="J418" s="85"/>
      <c r="K418" s="84"/>
      <c r="L418" s="85"/>
      <c r="M418" s="183">
        <f>H418+J418+L418</f>
        <v>27.031680000000001</v>
      </c>
    </row>
    <row r="419" spans="1:13" ht="48" x14ac:dyDescent="0.35">
      <c r="A419" s="82" t="s">
        <v>309</v>
      </c>
      <c r="B419" s="83" t="s">
        <v>195</v>
      </c>
      <c r="C419" s="132" t="s">
        <v>410</v>
      </c>
      <c r="D419" s="84" t="s">
        <v>19</v>
      </c>
      <c r="E419" s="84"/>
      <c r="F419" s="170">
        <v>2.86E-2</v>
      </c>
      <c r="G419" s="84"/>
      <c r="H419" s="85"/>
      <c r="I419" s="84"/>
      <c r="J419" s="85"/>
      <c r="K419" s="84"/>
      <c r="L419" s="85"/>
      <c r="M419" s="183"/>
    </row>
    <row r="420" spans="1:13" x14ac:dyDescent="0.35">
      <c r="A420" s="82"/>
      <c r="B420" s="6"/>
      <c r="C420" s="81" t="s">
        <v>14</v>
      </c>
      <c r="D420" s="84" t="s">
        <v>15</v>
      </c>
      <c r="E420" s="85">
        <v>34</v>
      </c>
      <c r="F420" s="85">
        <v>0.97240000000000004</v>
      </c>
      <c r="G420" s="84"/>
      <c r="H420" s="85"/>
      <c r="I420" s="88">
        <v>6</v>
      </c>
      <c r="J420" s="85">
        <v>5.8344000000000005</v>
      </c>
      <c r="K420" s="84"/>
      <c r="L420" s="85"/>
      <c r="M420" s="183">
        <f>H420+J420+L420</f>
        <v>5.8344000000000005</v>
      </c>
    </row>
    <row r="421" spans="1:13" x14ac:dyDescent="0.35">
      <c r="A421" s="82"/>
      <c r="B421" s="6"/>
      <c r="C421" s="81" t="s">
        <v>24</v>
      </c>
      <c r="D421" s="84" t="s">
        <v>18</v>
      </c>
      <c r="E421" s="85">
        <v>11.5</v>
      </c>
      <c r="F421" s="85">
        <v>0.32890000000000003</v>
      </c>
      <c r="G421" s="84"/>
      <c r="H421" s="85"/>
      <c r="I421" s="84"/>
      <c r="J421" s="85"/>
      <c r="K421" s="88">
        <v>4</v>
      </c>
      <c r="L421" s="85">
        <v>1.3156000000000001</v>
      </c>
      <c r="M421" s="183">
        <f>H421+J421+L421</f>
        <v>1.3156000000000001</v>
      </c>
    </row>
    <row r="422" spans="1:13" x14ac:dyDescent="0.35">
      <c r="A422" s="82"/>
      <c r="B422" s="6"/>
      <c r="C422" s="6" t="s">
        <v>25</v>
      </c>
      <c r="D422" s="84"/>
      <c r="E422" s="84"/>
      <c r="F422" s="85"/>
      <c r="G422" s="84"/>
      <c r="H422" s="85"/>
      <c r="I422" s="84"/>
      <c r="J422" s="85"/>
      <c r="K422" s="84"/>
      <c r="L422" s="85"/>
      <c r="M422" s="183"/>
    </row>
    <row r="423" spans="1:13" ht="32" x14ac:dyDescent="0.35">
      <c r="A423" s="82" t="s">
        <v>651</v>
      </c>
      <c r="B423" s="18" t="s">
        <v>29</v>
      </c>
      <c r="C423" s="81" t="s">
        <v>196</v>
      </c>
      <c r="D423" s="84" t="s">
        <v>28</v>
      </c>
      <c r="E423" s="84"/>
      <c r="F423" s="88">
        <v>1</v>
      </c>
      <c r="G423" s="85">
        <v>508.47457627118649</v>
      </c>
      <c r="H423" s="85">
        <v>508.47457627118649</v>
      </c>
      <c r="I423" s="84"/>
      <c r="J423" s="85"/>
      <c r="K423" s="84"/>
      <c r="L423" s="85"/>
      <c r="M423" s="183">
        <f>H423+J423+L423</f>
        <v>508.47457627118649</v>
      </c>
    </row>
    <row r="424" spans="1:13" x14ac:dyDescent="0.35">
      <c r="A424" s="82"/>
      <c r="B424" s="6"/>
      <c r="C424" s="81" t="s">
        <v>26</v>
      </c>
      <c r="D424" s="84" t="s">
        <v>18</v>
      </c>
      <c r="E424" s="85">
        <v>50.2</v>
      </c>
      <c r="F424" s="85">
        <v>1.4357200000000001</v>
      </c>
      <c r="G424" s="88">
        <v>4</v>
      </c>
      <c r="H424" s="85">
        <v>5.7428800000000004</v>
      </c>
      <c r="I424" s="84"/>
      <c r="J424" s="85"/>
      <c r="K424" s="84"/>
      <c r="L424" s="85"/>
      <c r="M424" s="183">
        <f>H424+J424+L424</f>
        <v>5.7428800000000004</v>
      </c>
    </row>
    <row r="425" spans="1:13" ht="48" x14ac:dyDescent="0.35">
      <c r="A425" s="82" t="s">
        <v>652</v>
      </c>
      <c r="B425" s="83" t="s">
        <v>195</v>
      </c>
      <c r="C425" s="132" t="s">
        <v>411</v>
      </c>
      <c r="D425" s="84" t="s">
        <v>19</v>
      </c>
      <c r="E425" s="84"/>
      <c r="F425" s="170">
        <v>2.9600000000000001E-2</v>
      </c>
      <c r="G425" s="84"/>
      <c r="H425" s="85"/>
      <c r="I425" s="84"/>
      <c r="J425" s="85"/>
      <c r="K425" s="84"/>
      <c r="L425" s="85"/>
      <c r="M425" s="183"/>
    </row>
    <row r="426" spans="1:13" x14ac:dyDescent="0.35">
      <c r="A426" s="82"/>
      <c r="B426" s="6"/>
      <c r="C426" s="81" t="s">
        <v>14</v>
      </c>
      <c r="D426" s="84" t="s">
        <v>15</v>
      </c>
      <c r="E426" s="85">
        <v>34</v>
      </c>
      <c r="F426" s="85">
        <v>1.0064</v>
      </c>
      <c r="G426" s="84"/>
      <c r="H426" s="85"/>
      <c r="I426" s="88">
        <v>6</v>
      </c>
      <c r="J426" s="85">
        <v>6.0383999999999993</v>
      </c>
      <c r="K426" s="84"/>
      <c r="L426" s="85"/>
      <c r="M426" s="183">
        <f>H426+J426+L426</f>
        <v>6.0383999999999993</v>
      </c>
    </row>
    <row r="427" spans="1:13" x14ac:dyDescent="0.35">
      <c r="A427" s="82"/>
      <c r="B427" s="6"/>
      <c r="C427" s="81" t="s">
        <v>24</v>
      </c>
      <c r="D427" s="84" t="s">
        <v>18</v>
      </c>
      <c r="E427" s="85">
        <v>11.5</v>
      </c>
      <c r="F427" s="85">
        <v>0.34040000000000004</v>
      </c>
      <c r="G427" s="84"/>
      <c r="H427" s="85"/>
      <c r="I427" s="84"/>
      <c r="J427" s="85"/>
      <c r="K427" s="88">
        <v>4</v>
      </c>
      <c r="L427" s="85">
        <v>1.3616000000000001</v>
      </c>
      <c r="M427" s="183">
        <f>H427+J427+L427</f>
        <v>1.3616000000000001</v>
      </c>
    </row>
    <row r="428" spans="1:13" x14ac:dyDescent="0.35">
      <c r="A428" s="82"/>
      <c r="B428" s="6"/>
      <c r="C428" s="6" t="s">
        <v>25</v>
      </c>
      <c r="D428" s="84"/>
      <c r="E428" s="84"/>
      <c r="F428" s="85"/>
      <c r="G428" s="84"/>
      <c r="H428" s="85"/>
      <c r="I428" s="84"/>
      <c r="J428" s="85"/>
      <c r="K428" s="84"/>
      <c r="L428" s="85"/>
      <c r="M428" s="183"/>
    </row>
    <row r="429" spans="1:13" ht="32" x14ac:dyDescent="0.35">
      <c r="A429" s="82" t="s">
        <v>653</v>
      </c>
      <c r="B429" s="18" t="s">
        <v>29</v>
      </c>
      <c r="C429" s="81" t="s">
        <v>197</v>
      </c>
      <c r="D429" s="84" t="s">
        <v>28</v>
      </c>
      <c r="E429" s="84"/>
      <c r="F429" s="88">
        <v>2</v>
      </c>
      <c r="G429" s="85">
        <v>330.50847457627123</v>
      </c>
      <c r="H429" s="85">
        <v>661.01694915254245</v>
      </c>
      <c r="I429" s="84"/>
      <c r="J429" s="85"/>
      <c r="K429" s="84"/>
      <c r="L429" s="85"/>
      <c r="M429" s="183">
        <f>H429+J429+L429</f>
        <v>661.01694915254245</v>
      </c>
    </row>
    <row r="430" spans="1:13" x14ac:dyDescent="0.35">
      <c r="A430" s="82"/>
      <c r="B430" s="6"/>
      <c r="C430" s="81" t="s">
        <v>26</v>
      </c>
      <c r="D430" s="84" t="s">
        <v>18</v>
      </c>
      <c r="E430" s="85">
        <v>50.2</v>
      </c>
      <c r="F430" s="85">
        <v>1.4859200000000001</v>
      </c>
      <c r="G430" s="88">
        <v>4</v>
      </c>
      <c r="H430" s="85">
        <v>5.9436800000000005</v>
      </c>
      <c r="I430" s="84"/>
      <c r="J430" s="85"/>
      <c r="K430" s="84"/>
      <c r="L430" s="85"/>
      <c r="M430" s="183">
        <f>H430+J430+L430</f>
        <v>5.9436800000000005</v>
      </c>
    </row>
    <row r="431" spans="1:13" ht="48" x14ac:dyDescent="0.35">
      <c r="A431" s="82" t="s">
        <v>654</v>
      </c>
      <c r="B431" s="83" t="s">
        <v>199</v>
      </c>
      <c r="C431" s="132" t="s">
        <v>412</v>
      </c>
      <c r="D431" s="84" t="s">
        <v>19</v>
      </c>
      <c r="E431" s="84"/>
      <c r="F431" s="170">
        <v>2.8200000000000003E-2</v>
      </c>
      <c r="G431" s="84"/>
      <c r="H431" s="85"/>
      <c r="I431" s="84"/>
      <c r="J431" s="85"/>
      <c r="K431" s="84"/>
      <c r="L431" s="85"/>
      <c r="M431" s="183"/>
    </row>
    <row r="432" spans="1:13" x14ac:dyDescent="0.35">
      <c r="A432" s="82"/>
      <c r="B432" s="6"/>
      <c r="C432" s="81" t="s">
        <v>14</v>
      </c>
      <c r="D432" s="84" t="s">
        <v>15</v>
      </c>
      <c r="E432" s="85">
        <v>47</v>
      </c>
      <c r="F432" s="85">
        <v>1.3254000000000001</v>
      </c>
      <c r="G432" s="84"/>
      <c r="H432" s="85"/>
      <c r="I432" s="88">
        <v>6</v>
      </c>
      <c r="J432" s="85">
        <v>7.9524000000000008</v>
      </c>
      <c r="K432" s="84"/>
      <c r="L432" s="85"/>
      <c r="M432" s="183">
        <f>H432+J432+L432</f>
        <v>7.9524000000000008</v>
      </c>
    </row>
    <row r="433" spans="1:13" x14ac:dyDescent="0.35">
      <c r="A433" s="82"/>
      <c r="B433" s="6"/>
      <c r="C433" s="81" t="s">
        <v>24</v>
      </c>
      <c r="D433" s="84" t="s">
        <v>18</v>
      </c>
      <c r="E433" s="85">
        <v>1.3</v>
      </c>
      <c r="F433" s="85">
        <v>3.6660000000000005E-2</v>
      </c>
      <c r="G433" s="84"/>
      <c r="H433" s="85"/>
      <c r="I433" s="84"/>
      <c r="J433" s="85"/>
      <c r="K433" s="88">
        <v>4</v>
      </c>
      <c r="L433" s="85">
        <v>0.14664000000000002</v>
      </c>
      <c r="M433" s="183">
        <f>H433+J433+L433</f>
        <v>0.14664000000000002</v>
      </c>
    </row>
    <row r="434" spans="1:13" x14ac:dyDescent="0.35">
      <c r="A434" s="82"/>
      <c r="B434" s="6"/>
      <c r="C434" s="6" t="s">
        <v>25</v>
      </c>
      <c r="D434" s="84"/>
      <c r="E434" s="84"/>
      <c r="F434" s="85"/>
      <c r="G434" s="84"/>
      <c r="H434" s="85"/>
      <c r="I434" s="84"/>
      <c r="J434" s="85"/>
      <c r="K434" s="84"/>
      <c r="L434" s="85"/>
      <c r="M434" s="183"/>
    </row>
    <row r="435" spans="1:13" ht="32" x14ac:dyDescent="0.35">
      <c r="A435" s="82" t="s">
        <v>655</v>
      </c>
      <c r="B435" s="18" t="s">
        <v>29</v>
      </c>
      <c r="C435" s="81" t="s">
        <v>198</v>
      </c>
      <c r="D435" s="84" t="s">
        <v>28</v>
      </c>
      <c r="E435" s="84"/>
      <c r="F435" s="88">
        <v>3</v>
      </c>
      <c r="G435" s="85">
        <v>194.91525423728814</v>
      </c>
      <c r="H435" s="85">
        <v>584.74576271186447</v>
      </c>
      <c r="I435" s="84"/>
      <c r="J435" s="85"/>
      <c r="K435" s="84"/>
      <c r="L435" s="85"/>
      <c r="M435" s="183">
        <f>H435+J435+L435</f>
        <v>584.74576271186447</v>
      </c>
    </row>
    <row r="436" spans="1:13" x14ac:dyDescent="0.35">
      <c r="A436" s="82"/>
      <c r="B436" s="6"/>
      <c r="C436" s="81" t="s">
        <v>26</v>
      </c>
      <c r="D436" s="84" t="s">
        <v>18</v>
      </c>
      <c r="E436" s="85">
        <v>33.4</v>
      </c>
      <c r="F436" s="85">
        <v>0.94188000000000005</v>
      </c>
      <c r="G436" s="88">
        <v>4</v>
      </c>
      <c r="H436" s="85">
        <v>3.7675200000000002</v>
      </c>
      <c r="I436" s="84"/>
      <c r="J436" s="85"/>
      <c r="K436" s="84"/>
      <c r="L436" s="85"/>
      <c r="M436" s="183">
        <f>H436+J436+L436</f>
        <v>3.7675200000000002</v>
      </c>
    </row>
    <row r="437" spans="1:13" ht="48" x14ac:dyDescent="0.35">
      <c r="A437" s="82" t="s">
        <v>656</v>
      </c>
      <c r="B437" s="83" t="s">
        <v>199</v>
      </c>
      <c r="C437" s="132" t="s">
        <v>413</v>
      </c>
      <c r="D437" s="84" t="s">
        <v>19</v>
      </c>
      <c r="E437" s="84"/>
      <c r="F437" s="170">
        <v>4.7999999999999996E-3</v>
      </c>
      <c r="G437" s="84"/>
      <c r="H437" s="85"/>
      <c r="I437" s="84"/>
      <c r="J437" s="85"/>
      <c r="K437" s="84"/>
      <c r="L437" s="85"/>
      <c r="M437" s="183"/>
    </row>
    <row r="438" spans="1:13" x14ac:dyDescent="0.35">
      <c r="A438" s="82"/>
      <c r="B438" s="6"/>
      <c r="C438" s="81" t="s">
        <v>14</v>
      </c>
      <c r="D438" s="84" t="s">
        <v>15</v>
      </c>
      <c r="E438" s="85">
        <v>47</v>
      </c>
      <c r="F438" s="85">
        <v>0.22559999999999997</v>
      </c>
      <c r="G438" s="84"/>
      <c r="H438" s="85"/>
      <c r="I438" s="88">
        <v>6</v>
      </c>
      <c r="J438" s="85">
        <v>1.3535999999999997</v>
      </c>
      <c r="K438" s="84"/>
      <c r="L438" s="85"/>
      <c r="M438" s="183">
        <f>H438+J438+L438</f>
        <v>1.3535999999999997</v>
      </c>
    </row>
    <row r="439" spans="1:13" x14ac:dyDescent="0.35">
      <c r="A439" s="82"/>
      <c r="B439" s="6"/>
      <c r="C439" s="81" t="s">
        <v>24</v>
      </c>
      <c r="D439" s="84" t="s">
        <v>18</v>
      </c>
      <c r="E439" s="85">
        <v>1.3</v>
      </c>
      <c r="F439" s="85">
        <v>6.2399999999999999E-3</v>
      </c>
      <c r="G439" s="84"/>
      <c r="H439" s="85"/>
      <c r="I439" s="84"/>
      <c r="J439" s="85"/>
      <c r="K439" s="88">
        <v>4</v>
      </c>
      <c r="L439" s="85">
        <v>2.496E-2</v>
      </c>
      <c r="M439" s="183">
        <f>H439+J439+L439</f>
        <v>2.496E-2</v>
      </c>
    </row>
    <row r="440" spans="1:13" x14ac:dyDescent="0.35">
      <c r="A440" s="82"/>
      <c r="B440" s="6"/>
      <c r="C440" s="6" t="s">
        <v>25</v>
      </c>
      <c r="D440" s="84"/>
      <c r="E440" s="84"/>
      <c r="F440" s="85"/>
      <c r="G440" s="84"/>
      <c r="H440" s="85"/>
      <c r="I440" s="84"/>
      <c r="J440" s="85"/>
      <c r="K440" s="84"/>
      <c r="L440" s="85"/>
      <c r="M440" s="183"/>
    </row>
    <row r="441" spans="1:13" ht="32" x14ac:dyDescent="0.35">
      <c r="A441" s="82" t="s">
        <v>657</v>
      </c>
      <c r="B441" s="18" t="s">
        <v>29</v>
      </c>
      <c r="C441" s="81" t="s">
        <v>200</v>
      </c>
      <c r="D441" s="84" t="s">
        <v>28</v>
      </c>
      <c r="E441" s="84"/>
      <c r="F441" s="88">
        <v>1</v>
      </c>
      <c r="G441" s="85">
        <v>110.16949152542374</v>
      </c>
      <c r="H441" s="85">
        <v>110.16949152542374</v>
      </c>
      <c r="I441" s="84"/>
      <c r="J441" s="85"/>
      <c r="K441" s="84"/>
      <c r="L441" s="85"/>
      <c r="M441" s="183">
        <f>H441+J441+L441</f>
        <v>110.16949152542374</v>
      </c>
    </row>
    <row r="442" spans="1:13" x14ac:dyDescent="0.35">
      <c r="A442" s="82"/>
      <c r="B442" s="6"/>
      <c r="C442" s="81" t="s">
        <v>26</v>
      </c>
      <c r="D442" s="84" t="s">
        <v>18</v>
      </c>
      <c r="E442" s="85">
        <v>33.4</v>
      </c>
      <c r="F442" s="85">
        <v>0.16031999999999999</v>
      </c>
      <c r="G442" s="88">
        <v>4</v>
      </c>
      <c r="H442" s="85">
        <v>0.64127999999999996</v>
      </c>
      <c r="I442" s="84"/>
      <c r="J442" s="85"/>
      <c r="K442" s="84"/>
      <c r="L442" s="85"/>
      <c r="M442" s="183">
        <f>H442+J442+L442</f>
        <v>0.64127999999999996</v>
      </c>
    </row>
    <row r="443" spans="1:13" ht="32" x14ac:dyDescent="0.35">
      <c r="A443" s="82" t="s">
        <v>658</v>
      </c>
      <c r="B443" s="83" t="s">
        <v>71</v>
      </c>
      <c r="C443" s="132" t="s">
        <v>381</v>
      </c>
      <c r="D443" s="84" t="s">
        <v>777</v>
      </c>
      <c r="E443" s="84"/>
      <c r="F443" s="152">
        <v>37.5</v>
      </c>
      <c r="G443" s="84"/>
      <c r="H443" s="85"/>
      <c r="I443" s="84"/>
      <c r="J443" s="85"/>
      <c r="K443" s="84"/>
      <c r="L443" s="85"/>
      <c r="M443" s="247"/>
    </row>
    <row r="444" spans="1:13" x14ac:dyDescent="0.35">
      <c r="A444" s="82"/>
      <c r="B444" s="6"/>
      <c r="C444" s="81" t="s">
        <v>14</v>
      </c>
      <c r="D444" s="84" t="s">
        <v>15</v>
      </c>
      <c r="E444" s="85">
        <v>7.7899999999999997E-2</v>
      </c>
      <c r="F444" s="85">
        <v>2.9212499999999997</v>
      </c>
      <c r="G444" s="84"/>
      <c r="H444" s="85"/>
      <c r="I444" s="88">
        <v>6</v>
      </c>
      <c r="J444" s="85">
        <v>17.527499999999996</v>
      </c>
      <c r="K444" s="84"/>
      <c r="L444" s="85"/>
      <c r="M444" s="247">
        <f t="shared" ref="M444:M445" si="41">H444+J444+L444</f>
        <v>17.527499999999996</v>
      </c>
    </row>
    <row r="445" spans="1:13" x14ac:dyDescent="0.35">
      <c r="A445" s="82"/>
      <c r="B445" s="6"/>
      <c r="C445" s="81" t="s">
        <v>24</v>
      </c>
      <c r="D445" s="84" t="s">
        <v>18</v>
      </c>
      <c r="E445" s="89">
        <v>5.9999999999999995E-4</v>
      </c>
      <c r="F445" s="89">
        <v>2.2499999999999999E-2</v>
      </c>
      <c r="G445" s="84"/>
      <c r="H445" s="85"/>
      <c r="I445" s="84"/>
      <c r="J445" s="85"/>
      <c r="K445" s="85">
        <v>4</v>
      </c>
      <c r="L445" s="85">
        <v>0.09</v>
      </c>
      <c r="M445" s="247">
        <f t="shared" si="41"/>
        <v>0.09</v>
      </c>
    </row>
    <row r="446" spans="1:13" x14ac:dyDescent="0.35">
      <c r="A446" s="82"/>
      <c r="B446" s="6"/>
      <c r="C446" s="6" t="s">
        <v>25</v>
      </c>
      <c r="D446" s="84"/>
      <c r="E446" s="84"/>
      <c r="F446" s="85"/>
      <c r="G446" s="84"/>
      <c r="H446" s="85"/>
      <c r="I446" s="84"/>
      <c r="J446" s="85"/>
      <c r="K446" s="84"/>
      <c r="L446" s="85"/>
      <c r="M446" s="247"/>
    </row>
    <row r="447" spans="1:13" x14ac:dyDescent="0.35">
      <c r="A447" s="82" t="s">
        <v>659</v>
      </c>
      <c r="B447" s="6" t="s">
        <v>383</v>
      </c>
      <c r="C447" s="81" t="s">
        <v>72</v>
      </c>
      <c r="D447" s="84" t="s">
        <v>69</v>
      </c>
      <c r="E447" s="85">
        <v>0.4</v>
      </c>
      <c r="F447" s="88">
        <v>15</v>
      </c>
      <c r="G447" s="85">
        <v>8.9</v>
      </c>
      <c r="H447" s="88">
        <v>133.5</v>
      </c>
      <c r="I447" s="84"/>
      <c r="J447" s="85"/>
      <c r="K447" s="84"/>
      <c r="L447" s="85"/>
      <c r="M447" s="247">
        <f t="shared" ref="M447" si="42">H447+J447+L447</f>
        <v>133.5</v>
      </c>
    </row>
    <row r="448" spans="1:13" s="55" customFormat="1" ht="32" x14ac:dyDescent="0.35">
      <c r="A448" s="134">
        <v>85</v>
      </c>
      <c r="B448" s="135" t="s">
        <v>108</v>
      </c>
      <c r="C448" s="136" t="s">
        <v>201</v>
      </c>
      <c r="D448" s="51" t="s">
        <v>28</v>
      </c>
      <c r="E448" s="51"/>
      <c r="F448" s="137">
        <v>1</v>
      </c>
      <c r="G448" s="51"/>
      <c r="H448" s="52"/>
      <c r="I448" s="51"/>
      <c r="J448" s="52"/>
      <c r="K448" s="51"/>
      <c r="L448" s="52"/>
      <c r="M448" s="183"/>
    </row>
    <row r="449" spans="1:13" s="55" customFormat="1" x14ac:dyDescent="0.35">
      <c r="A449" s="134"/>
      <c r="B449" s="7"/>
      <c r="C449" s="50" t="s">
        <v>14</v>
      </c>
      <c r="D449" s="51" t="s">
        <v>15</v>
      </c>
      <c r="E449" s="80">
        <v>0.58399999999999996</v>
      </c>
      <c r="F449" s="52">
        <v>0.58399999999999996</v>
      </c>
      <c r="G449" s="51"/>
      <c r="H449" s="52"/>
      <c r="I449" s="51">
        <v>6</v>
      </c>
      <c r="J449" s="52">
        <v>3.5039999999999996</v>
      </c>
      <c r="K449" s="51"/>
      <c r="L449" s="52"/>
      <c r="M449" s="183">
        <f>H449+J449+L449</f>
        <v>3.5039999999999996</v>
      </c>
    </row>
    <row r="450" spans="1:13" s="55" customFormat="1" x14ac:dyDescent="0.35">
      <c r="A450" s="134"/>
      <c r="B450" s="7"/>
      <c r="C450" s="139" t="s">
        <v>17</v>
      </c>
      <c r="D450" s="140" t="s">
        <v>18</v>
      </c>
      <c r="E450" s="141">
        <v>0.22700000000000001</v>
      </c>
      <c r="F450" s="52">
        <v>0.22700000000000001</v>
      </c>
      <c r="G450" s="142"/>
      <c r="H450" s="142"/>
      <c r="I450" s="142"/>
      <c r="J450" s="143"/>
      <c r="K450" s="145">
        <v>4</v>
      </c>
      <c r="L450" s="145">
        <v>0.90800000000000003</v>
      </c>
      <c r="M450" s="183">
        <f>H450+J450+L450</f>
        <v>0.90800000000000003</v>
      </c>
    </row>
    <row r="451" spans="1:13" s="55" customFormat="1" x14ac:dyDescent="0.35">
      <c r="A451" s="134"/>
      <c r="B451" s="7"/>
      <c r="C451" s="7" t="s">
        <v>25</v>
      </c>
      <c r="D451" s="51"/>
      <c r="E451" s="51"/>
      <c r="F451" s="52"/>
      <c r="G451" s="51"/>
      <c r="H451" s="52"/>
      <c r="I451" s="51"/>
      <c r="J451" s="52"/>
      <c r="K451" s="51"/>
      <c r="L451" s="52"/>
      <c r="M451" s="183"/>
    </row>
    <row r="452" spans="1:13" s="55" customFormat="1" ht="32" x14ac:dyDescent="0.35">
      <c r="A452" s="134" t="s">
        <v>660</v>
      </c>
      <c r="B452" s="7" t="s">
        <v>29</v>
      </c>
      <c r="C452" s="50" t="s">
        <v>202</v>
      </c>
      <c r="D452" s="51" t="s">
        <v>28</v>
      </c>
      <c r="E452" s="51"/>
      <c r="F452" s="52">
        <v>1</v>
      </c>
      <c r="G452" s="52">
        <v>349.50399999999996</v>
      </c>
      <c r="H452" s="52">
        <v>349.50399999999996</v>
      </c>
      <c r="I452" s="51"/>
      <c r="J452" s="52"/>
      <c r="K452" s="51"/>
      <c r="L452" s="52"/>
      <c r="M452" s="183">
        <f>H452+J452+L452</f>
        <v>349.50399999999996</v>
      </c>
    </row>
    <row r="453" spans="1:13" s="55" customFormat="1" x14ac:dyDescent="0.35">
      <c r="A453" s="134"/>
      <c r="B453" s="7"/>
      <c r="C453" s="50" t="s">
        <v>26</v>
      </c>
      <c r="D453" s="51" t="s">
        <v>18</v>
      </c>
      <c r="E453" s="80">
        <v>2.4E-2</v>
      </c>
      <c r="F453" s="52">
        <v>2.4E-2</v>
      </c>
      <c r="G453" s="56">
        <v>4</v>
      </c>
      <c r="H453" s="52">
        <v>9.6000000000000002E-2</v>
      </c>
      <c r="I453" s="51"/>
      <c r="J453" s="52"/>
      <c r="K453" s="51"/>
      <c r="L453" s="52"/>
      <c r="M453" s="183">
        <f>H453+J453+L453</f>
        <v>9.6000000000000002E-2</v>
      </c>
    </row>
    <row r="454" spans="1:13" s="55" customFormat="1" ht="32" x14ac:dyDescent="0.35">
      <c r="A454" s="134">
        <v>86</v>
      </c>
      <c r="B454" s="135" t="s">
        <v>108</v>
      </c>
      <c r="C454" s="136" t="s">
        <v>203</v>
      </c>
      <c r="D454" s="51" t="s">
        <v>28</v>
      </c>
      <c r="E454" s="51"/>
      <c r="F454" s="137">
        <v>5</v>
      </c>
      <c r="G454" s="51"/>
      <c r="H454" s="52"/>
      <c r="I454" s="51"/>
      <c r="J454" s="52"/>
      <c r="K454" s="51"/>
      <c r="L454" s="52"/>
      <c r="M454" s="183"/>
    </row>
    <row r="455" spans="1:13" s="55" customFormat="1" x14ac:dyDescent="0.35">
      <c r="A455" s="134"/>
      <c r="B455" s="7"/>
      <c r="C455" s="50" t="s">
        <v>14</v>
      </c>
      <c r="D455" s="51" t="s">
        <v>15</v>
      </c>
      <c r="E455" s="80">
        <v>0.58399999999999996</v>
      </c>
      <c r="F455" s="52">
        <v>2.92</v>
      </c>
      <c r="G455" s="51"/>
      <c r="H455" s="52"/>
      <c r="I455" s="51">
        <v>6</v>
      </c>
      <c r="J455" s="52">
        <v>17.52</v>
      </c>
      <c r="K455" s="51"/>
      <c r="L455" s="52"/>
      <c r="M455" s="183">
        <f>H455+J455+L455</f>
        <v>17.52</v>
      </c>
    </row>
    <row r="456" spans="1:13" s="55" customFormat="1" x14ac:dyDescent="0.35">
      <c r="A456" s="134"/>
      <c r="B456" s="7"/>
      <c r="C456" s="139" t="s">
        <v>17</v>
      </c>
      <c r="D456" s="140" t="s">
        <v>18</v>
      </c>
      <c r="E456" s="141">
        <v>0.22700000000000001</v>
      </c>
      <c r="F456" s="52">
        <v>1.135</v>
      </c>
      <c r="G456" s="142"/>
      <c r="H456" s="142"/>
      <c r="I456" s="142"/>
      <c r="J456" s="143"/>
      <c r="K456" s="145">
        <v>4</v>
      </c>
      <c r="L456" s="145">
        <v>4.54</v>
      </c>
      <c r="M456" s="183">
        <f>H456+J456+L456</f>
        <v>4.54</v>
      </c>
    </row>
    <row r="457" spans="1:13" s="55" customFormat="1" x14ac:dyDescent="0.35">
      <c r="A457" s="134"/>
      <c r="B457" s="7"/>
      <c r="C457" s="7" t="s">
        <v>25</v>
      </c>
      <c r="D457" s="51"/>
      <c r="E457" s="51"/>
      <c r="F457" s="52"/>
      <c r="G457" s="51"/>
      <c r="H457" s="52"/>
      <c r="I457" s="51"/>
      <c r="J457" s="52"/>
      <c r="K457" s="51"/>
      <c r="L457" s="52"/>
      <c r="M457" s="183"/>
    </row>
    <row r="458" spans="1:13" s="55" customFormat="1" ht="32" x14ac:dyDescent="0.35">
      <c r="A458" s="134" t="s">
        <v>369</v>
      </c>
      <c r="B458" s="7" t="s">
        <v>29</v>
      </c>
      <c r="C458" s="50" t="s">
        <v>204</v>
      </c>
      <c r="D458" s="51" t="s">
        <v>28</v>
      </c>
      <c r="E458" s="51"/>
      <c r="F458" s="56">
        <v>5</v>
      </c>
      <c r="G458" s="52">
        <v>244.928</v>
      </c>
      <c r="H458" s="52">
        <v>1224.6399999999999</v>
      </c>
      <c r="I458" s="51"/>
      <c r="J458" s="52"/>
      <c r="K458" s="51"/>
      <c r="L458" s="52"/>
      <c r="M458" s="183">
        <f>H458+J458+L458</f>
        <v>1224.6399999999999</v>
      </c>
    </row>
    <row r="459" spans="1:13" s="55" customFormat="1" x14ac:dyDescent="0.35">
      <c r="A459" s="134"/>
      <c r="B459" s="7"/>
      <c r="C459" s="50" t="s">
        <v>26</v>
      </c>
      <c r="D459" s="51" t="s">
        <v>18</v>
      </c>
      <c r="E459" s="80">
        <v>2.4E-2</v>
      </c>
      <c r="F459" s="52">
        <v>0.12</v>
      </c>
      <c r="G459" s="56">
        <v>4</v>
      </c>
      <c r="H459" s="52">
        <v>0.48</v>
      </c>
      <c r="I459" s="51"/>
      <c r="J459" s="52"/>
      <c r="K459" s="51"/>
      <c r="L459" s="52"/>
      <c r="M459" s="183">
        <f>H459+J459+L459</f>
        <v>0.48</v>
      </c>
    </row>
    <row r="460" spans="1:13" s="55" customFormat="1" ht="32" x14ac:dyDescent="0.35">
      <c r="A460" s="134">
        <v>87</v>
      </c>
      <c r="B460" s="135" t="s">
        <v>108</v>
      </c>
      <c r="C460" s="136" t="s">
        <v>205</v>
      </c>
      <c r="D460" s="51" t="s">
        <v>28</v>
      </c>
      <c r="E460" s="51"/>
      <c r="F460" s="165">
        <v>5</v>
      </c>
      <c r="G460" s="51"/>
      <c r="H460" s="52"/>
      <c r="I460" s="51"/>
      <c r="J460" s="52"/>
      <c r="K460" s="51"/>
      <c r="L460" s="52"/>
      <c r="M460" s="183"/>
    </row>
    <row r="461" spans="1:13" s="55" customFormat="1" x14ac:dyDescent="0.35">
      <c r="A461" s="134"/>
      <c r="B461" s="7"/>
      <c r="C461" s="50" t="s">
        <v>14</v>
      </c>
      <c r="D461" s="51" t="s">
        <v>15</v>
      </c>
      <c r="E461" s="80">
        <v>0.58399999999999996</v>
      </c>
      <c r="F461" s="52">
        <v>2.92</v>
      </c>
      <c r="G461" s="51"/>
      <c r="H461" s="52"/>
      <c r="I461" s="51">
        <v>6</v>
      </c>
      <c r="J461" s="52">
        <v>17.52</v>
      </c>
      <c r="K461" s="51"/>
      <c r="L461" s="52"/>
      <c r="M461" s="183">
        <f>H461+J461+L461</f>
        <v>17.52</v>
      </c>
    </row>
    <row r="462" spans="1:13" s="55" customFormat="1" x14ac:dyDescent="0.35">
      <c r="A462" s="134"/>
      <c r="B462" s="7"/>
      <c r="C462" s="139" t="s">
        <v>17</v>
      </c>
      <c r="D462" s="140" t="s">
        <v>18</v>
      </c>
      <c r="E462" s="141">
        <v>0.22700000000000001</v>
      </c>
      <c r="F462" s="52">
        <v>1.135</v>
      </c>
      <c r="G462" s="142"/>
      <c r="H462" s="142"/>
      <c r="I462" s="142"/>
      <c r="J462" s="143"/>
      <c r="K462" s="145">
        <v>4</v>
      </c>
      <c r="L462" s="145">
        <v>4.54</v>
      </c>
      <c r="M462" s="183">
        <f>H462+J462+L462</f>
        <v>4.54</v>
      </c>
    </row>
    <row r="463" spans="1:13" s="55" customFormat="1" x14ac:dyDescent="0.35">
      <c r="A463" s="134"/>
      <c r="B463" s="7"/>
      <c r="C463" s="7" t="s">
        <v>25</v>
      </c>
      <c r="D463" s="51"/>
      <c r="E463" s="51"/>
      <c r="F463" s="52"/>
      <c r="G463" s="51"/>
      <c r="H463" s="52"/>
      <c r="I463" s="51"/>
      <c r="J463" s="52"/>
      <c r="K463" s="51"/>
      <c r="L463" s="52"/>
      <c r="M463" s="183"/>
    </row>
    <row r="464" spans="1:13" s="55" customFormat="1" ht="32" x14ac:dyDescent="0.35">
      <c r="A464" s="134" t="s">
        <v>377</v>
      </c>
      <c r="B464" s="7" t="s">
        <v>29</v>
      </c>
      <c r="C464" s="50" t="s">
        <v>206</v>
      </c>
      <c r="D464" s="51" t="s">
        <v>28</v>
      </c>
      <c r="E464" s="51"/>
      <c r="F464" s="52">
        <v>5</v>
      </c>
      <c r="G464" s="52">
        <v>220.16</v>
      </c>
      <c r="H464" s="52">
        <v>1100.8</v>
      </c>
      <c r="I464" s="51"/>
      <c r="J464" s="52"/>
      <c r="K464" s="51"/>
      <c r="L464" s="52"/>
      <c r="M464" s="183">
        <f>H464+J464+L464</f>
        <v>1100.8</v>
      </c>
    </row>
    <row r="465" spans="1:13" s="55" customFormat="1" x14ac:dyDescent="0.35">
      <c r="A465" s="134"/>
      <c r="B465" s="7"/>
      <c r="C465" s="50" t="s">
        <v>26</v>
      </c>
      <c r="D465" s="51" t="s">
        <v>18</v>
      </c>
      <c r="E465" s="80">
        <v>2.4E-2</v>
      </c>
      <c r="F465" s="52">
        <v>0.12</v>
      </c>
      <c r="G465" s="56">
        <v>4</v>
      </c>
      <c r="H465" s="52">
        <v>0.48</v>
      </c>
      <c r="I465" s="51"/>
      <c r="J465" s="52"/>
      <c r="K465" s="51"/>
      <c r="L465" s="52"/>
      <c r="M465" s="183">
        <f>H465+J465+L465</f>
        <v>0.48</v>
      </c>
    </row>
    <row r="466" spans="1:13" s="55" customFormat="1" ht="32" x14ac:dyDescent="0.35">
      <c r="A466" s="134">
        <v>88</v>
      </c>
      <c r="B466" s="135" t="s">
        <v>108</v>
      </c>
      <c r="C466" s="136" t="s">
        <v>414</v>
      </c>
      <c r="D466" s="51" t="s">
        <v>28</v>
      </c>
      <c r="E466" s="51"/>
      <c r="F466" s="137">
        <v>1</v>
      </c>
      <c r="G466" s="51"/>
      <c r="H466" s="52"/>
      <c r="I466" s="51"/>
      <c r="J466" s="52"/>
      <c r="K466" s="51"/>
      <c r="L466" s="52"/>
      <c r="M466" s="183"/>
    </row>
    <row r="467" spans="1:13" s="55" customFormat="1" x14ac:dyDescent="0.35">
      <c r="A467" s="134"/>
      <c r="B467" s="7"/>
      <c r="C467" s="50" t="s">
        <v>14</v>
      </c>
      <c r="D467" s="51" t="s">
        <v>15</v>
      </c>
      <c r="E467" s="80">
        <v>0.58399999999999996</v>
      </c>
      <c r="F467" s="52">
        <v>0.58399999999999996</v>
      </c>
      <c r="G467" s="51"/>
      <c r="H467" s="52"/>
      <c r="I467" s="51">
        <v>6</v>
      </c>
      <c r="J467" s="52">
        <v>3.5039999999999996</v>
      </c>
      <c r="K467" s="51"/>
      <c r="L467" s="52"/>
      <c r="M467" s="183">
        <f>H467+J467+L467</f>
        <v>3.5039999999999996</v>
      </c>
    </row>
    <row r="468" spans="1:13" s="55" customFormat="1" x14ac:dyDescent="0.35">
      <c r="A468" s="134"/>
      <c r="B468" s="7"/>
      <c r="C468" s="139" t="s">
        <v>17</v>
      </c>
      <c r="D468" s="140" t="s">
        <v>18</v>
      </c>
      <c r="E468" s="141">
        <v>0.22700000000000001</v>
      </c>
      <c r="F468" s="52">
        <v>0.22700000000000001</v>
      </c>
      <c r="G468" s="142"/>
      <c r="H468" s="142"/>
      <c r="I468" s="142"/>
      <c r="J468" s="143"/>
      <c r="K468" s="145">
        <v>4</v>
      </c>
      <c r="L468" s="145">
        <v>0.90800000000000003</v>
      </c>
      <c r="M468" s="183">
        <f>H468+J468+L468</f>
        <v>0.90800000000000003</v>
      </c>
    </row>
    <row r="469" spans="1:13" s="55" customFormat="1" x14ac:dyDescent="0.35">
      <c r="A469" s="134"/>
      <c r="B469" s="7"/>
      <c r="C469" s="7" t="s">
        <v>25</v>
      </c>
      <c r="D469" s="51"/>
      <c r="E469" s="51"/>
      <c r="F469" s="52"/>
      <c r="G469" s="51"/>
      <c r="H469" s="52"/>
      <c r="I469" s="51"/>
      <c r="J469" s="52"/>
      <c r="K469" s="51"/>
      <c r="L469" s="52"/>
      <c r="M469" s="183"/>
    </row>
    <row r="470" spans="1:13" s="55" customFormat="1" ht="32" x14ac:dyDescent="0.35">
      <c r="A470" s="134" t="s">
        <v>382</v>
      </c>
      <c r="B470" s="7" t="s">
        <v>29</v>
      </c>
      <c r="C470" s="50" t="s">
        <v>415</v>
      </c>
      <c r="D470" s="51" t="s">
        <v>28</v>
      </c>
      <c r="E470" s="51"/>
      <c r="F470" s="56">
        <v>1</v>
      </c>
      <c r="G470" s="52">
        <v>74.647999999999996</v>
      </c>
      <c r="H470" s="52">
        <v>74.647999999999996</v>
      </c>
      <c r="I470" s="51"/>
      <c r="J470" s="52"/>
      <c r="K470" s="51"/>
      <c r="L470" s="52"/>
      <c r="M470" s="183">
        <f>H470+J470+L470</f>
        <v>74.647999999999996</v>
      </c>
    </row>
    <row r="471" spans="1:13" s="55" customFormat="1" x14ac:dyDescent="0.35">
      <c r="A471" s="134"/>
      <c r="B471" s="7"/>
      <c r="C471" s="50" t="s">
        <v>26</v>
      </c>
      <c r="D471" s="51" t="s">
        <v>18</v>
      </c>
      <c r="E471" s="80">
        <v>2.4E-2</v>
      </c>
      <c r="F471" s="52">
        <v>2.4E-2</v>
      </c>
      <c r="G471" s="56">
        <v>4</v>
      </c>
      <c r="H471" s="52">
        <v>9.6000000000000002E-2</v>
      </c>
      <c r="I471" s="51"/>
      <c r="J471" s="52"/>
      <c r="K471" s="51"/>
      <c r="L471" s="52"/>
      <c r="M471" s="183">
        <f>H471+J471+L471</f>
        <v>9.6000000000000002E-2</v>
      </c>
    </row>
    <row r="472" spans="1:13" s="55" customFormat="1" ht="32" x14ac:dyDescent="0.35">
      <c r="A472" s="134">
        <v>89</v>
      </c>
      <c r="B472" s="135" t="s">
        <v>108</v>
      </c>
      <c r="C472" s="136" t="s">
        <v>207</v>
      </c>
      <c r="D472" s="51" t="s">
        <v>28</v>
      </c>
      <c r="E472" s="51"/>
      <c r="F472" s="137">
        <v>1</v>
      </c>
      <c r="G472" s="51"/>
      <c r="H472" s="52"/>
      <c r="I472" s="51"/>
      <c r="J472" s="52"/>
      <c r="K472" s="51"/>
      <c r="L472" s="52"/>
      <c r="M472" s="183"/>
    </row>
    <row r="473" spans="1:13" s="55" customFormat="1" x14ac:dyDescent="0.35">
      <c r="A473" s="134"/>
      <c r="B473" s="7"/>
      <c r="C473" s="50" t="s">
        <v>14</v>
      </c>
      <c r="D473" s="51" t="s">
        <v>15</v>
      </c>
      <c r="E473" s="80">
        <v>0.58399999999999996</v>
      </c>
      <c r="F473" s="52">
        <v>0.58399999999999996</v>
      </c>
      <c r="G473" s="51"/>
      <c r="H473" s="52"/>
      <c r="I473" s="51">
        <v>6</v>
      </c>
      <c r="J473" s="52">
        <v>3.5039999999999996</v>
      </c>
      <c r="K473" s="51"/>
      <c r="L473" s="52"/>
      <c r="M473" s="183">
        <f>H473+J473+L473</f>
        <v>3.5039999999999996</v>
      </c>
    </row>
    <row r="474" spans="1:13" s="55" customFormat="1" x14ac:dyDescent="0.35">
      <c r="A474" s="134"/>
      <c r="B474" s="7"/>
      <c r="C474" s="139" t="s">
        <v>17</v>
      </c>
      <c r="D474" s="140" t="s">
        <v>18</v>
      </c>
      <c r="E474" s="141">
        <v>0.22700000000000001</v>
      </c>
      <c r="F474" s="52">
        <v>0.22700000000000001</v>
      </c>
      <c r="G474" s="142"/>
      <c r="H474" s="142"/>
      <c r="I474" s="142"/>
      <c r="J474" s="143"/>
      <c r="K474" s="145">
        <v>4</v>
      </c>
      <c r="L474" s="145">
        <v>0.90800000000000003</v>
      </c>
      <c r="M474" s="183">
        <f>H474+J474+L474</f>
        <v>0.90800000000000003</v>
      </c>
    </row>
    <row r="475" spans="1:13" s="55" customFormat="1" x14ac:dyDescent="0.35">
      <c r="A475" s="134"/>
      <c r="B475" s="7"/>
      <c r="C475" s="7" t="s">
        <v>25</v>
      </c>
      <c r="D475" s="51"/>
      <c r="E475" s="51"/>
      <c r="F475" s="52"/>
      <c r="G475" s="51"/>
      <c r="H475" s="52"/>
      <c r="I475" s="51"/>
      <c r="J475" s="52"/>
      <c r="K475" s="51"/>
      <c r="L475" s="52"/>
      <c r="M475" s="183"/>
    </row>
    <row r="476" spans="1:13" s="55" customFormat="1" ht="32" x14ac:dyDescent="0.35">
      <c r="A476" s="134" t="s">
        <v>513</v>
      </c>
      <c r="B476" s="7" t="s">
        <v>29</v>
      </c>
      <c r="C476" s="50" t="s">
        <v>208</v>
      </c>
      <c r="D476" s="51" t="s">
        <v>28</v>
      </c>
      <c r="E476" s="51"/>
      <c r="F476" s="56">
        <v>1</v>
      </c>
      <c r="G476" s="52">
        <v>18.231999999999999</v>
      </c>
      <c r="H476" s="52">
        <v>18.231999999999999</v>
      </c>
      <c r="I476" s="51"/>
      <c r="J476" s="52"/>
      <c r="K476" s="51"/>
      <c r="L476" s="52"/>
      <c r="M476" s="183">
        <f>H476+J476+L476</f>
        <v>18.231999999999999</v>
      </c>
    </row>
    <row r="477" spans="1:13" s="55" customFormat="1" x14ac:dyDescent="0.35">
      <c r="A477" s="134"/>
      <c r="B477" s="7"/>
      <c r="C477" s="50" t="s">
        <v>26</v>
      </c>
      <c r="D477" s="51" t="s">
        <v>18</v>
      </c>
      <c r="E477" s="80">
        <v>2.4E-2</v>
      </c>
      <c r="F477" s="52">
        <v>2.4E-2</v>
      </c>
      <c r="G477" s="56">
        <v>4</v>
      </c>
      <c r="H477" s="56">
        <v>9.6000000000000002E-2</v>
      </c>
      <c r="I477" s="56"/>
      <c r="J477" s="56"/>
      <c r="K477" s="56"/>
      <c r="L477" s="56"/>
      <c r="M477" s="183">
        <f>H477+J477+L477</f>
        <v>9.6000000000000002E-2</v>
      </c>
    </row>
    <row r="478" spans="1:13" ht="48" x14ac:dyDescent="0.35">
      <c r="A478" s="82" t="s">
        <v>661</v>
      </c>
      <c r="B478" s="83" t="s">
        <v>92</v>
      </c>
      <c r="C478" s="132" t="s">
        <v>416</v>
      </c>
      <c r="D478" s="84" t="s">
        <v>19</v>
      </c>
      <c r="E478" s="84"/>
      <c r="F478" s="166">
        <v>0.20499999999999999</v>
      </c>
      <c r="G478" s="84"/>
      <c r="H478" s="85"/>
      <c r="I478" s="84"/>
      <c r="J478" s="85"/>
      <c r="K478" s="84"/>
      <c r="L478" s="85"/>
      <c r="M478" s="183"/>
    </row>
    <row r="479" spans="1:13" x14ac:dyDescent="0.35">
      <c r="A479" s="82"/>
      <c r="B479" s="6"/>
      <c r="C479" s="81" t="s">
        <v>14</v>
      </c>
      <c r="D479" s="84" t="s">
        <v>15</v>
      </c>
      <c r="E479" s="85">
        <v>134</v>
      </c>
      <c r="F479" s="85">
        <v>27.47</v>
      </c>
      <c r="G479" s="84"/>
      <c r="H479" s="85"/>
      <c r="I479" s="88">
        <v>6</v>
      </c>
      <c r="J479" s="85">
        <v>164.82</v>
      </c>
      <c r="K479" s="84"/>
      <c r="L479" s="85"/>
      <c r="M479" s="183">
        <f>H479+J479+L479</f>
        <v>164.82</v>
      </c>
    </row>
    <row r="480" spans="1:13" x14ac:dyDescent="0.35">
      <c r="A480" s="82"/>
      <c r="B480" s="6"/>
      <c r="C480" s="81" t="s">
        <v>24</v>
      </c>
      <c r="D480" s="84" t="s">
        <v>18</v>
      </c>
      <c r="E480" s="85">
        <v>129</v>
      </c>
      <c r="F480" s="85">
        <v>26.444999999999997</v>
      </c>
      <c r="G480" s="84"/>
      <c r="H480" s="85"/>
      <c r="I480" s="84"/>
      <c r="J480" s="85"/>
      <c r="K480" s="88">
        <v>4</v>
      </c>
      <c r="L480" s="85">
        <v>105.77999999999999</v>
      </c>
      <c r="M480" s="183">
        <f>H480+J480+L480</f>
        <v>105.77999999999999</v>
      </c>
    </row>
    <row r="481" spans="1:13" x14ac:dyDescent="0.35">
      <c r="A481" s="82"/>
      <c r="B481" s="6"/>
      <c r="C481" s="6" t="s">
        <v>25</v>
      </c>
      <c r="D481" s="84"/>
      <c r="E481" s="84"/>
      <c r="F481" s="85"/>
      <c r="G481" s="84"/>
      <c r="H481" s="85"/>
      <c r="I481" s="84"/>
      <c r="J481" s="85"/>
      <c r="K481" s="84"/>
      <c r="L481" s="85"/>
      <c r="M481" s="183"/>
    </row>
    <row r="482" spans="1:13" ht="32" x14ac:dyDescent="0.35">
      <c r="A482" s="82" t="s">
        <v>662</v>
      </c>
      <c r="B482" s="18" t="s">
        <v>29</v>
      </c>
      <c r="C482" s="81" t="s">
        <v>417</v>
      </c>
      <c r="D482" s="84" t="s">
        <v>28</v>
      </c>
      <c r="E482" s="84"/>
      <c r="F482" s="88">
        <v>1</v>
      </c>
      <c r="G482" s="85">
        <v>2940.6779661016949</v>
      </c>
      <c r="H482" s="85">
        <v>2940.6779661016949</v>
      </c>
      <c r="I482" s="84"/>
      <c r="J482" s="85"/>
      <c r="K482" s="84"/>
      <c r="L482" s="85"/>
      <c r="M482" s="183">
        <f>H482+J482+L482</f>
        <v>2940.6779661016949</v>
      </c>
    </row>
    <row r="483" spans="1:13" x14ac:dyDescent="0.35">
      <c r="A483" s="82"/>
      <c r="B483" s="6"/>
      <c r="C483" s="81" t="s">
        <v>26</v>
      </c>
      <c r="D483" s="84" t="s">
        <v>18</v>
      </c>
      <c r="E483" s="85">
        <v>45.2</v>
      </c>
      <c r="F483" s="85">
        <v>9.266</v>
      </c>
      <c r="G483" s="88">
        <v>4</v>
      </c>
      <c r="H483" s="85">
        <v>37.064</v>
      </c>
      <c r="I483" s="84"/>
      <c r="J483" s="85"/>
      <c r="K483" s="84"/>
      <c r="L483" s="85"/>
      <c r="M483" s="183">
        <f>H483+J483+L483</f>
        <v>37.064</v>
      </c>
    </row>
    <row r="484" spans="1:13" ht="48" x14ac:dyDescent="0.35">
      <c r="A484" s="82" t="s">
        <v>278</v>
      </c>
      <c r="B484" s="83" t="s">
        <v>38</v>
      </c>
      <c r="C484" s="132" t="s">
        <v>537</v>
      </c>
      <c r="D484" s="84" t="s">
        <v>19</v>
      </c>
      <c r="E484" s="84"/>
      <c r="F484" s="170">
        <v>2.8910000000000002E-2</v>
      </c>
      <c r="G484" s="84"/>
      <c r="H484" s="85"/>
      <c r="I484" s="84"/>
      <c r="J484" s="85"/>
      <c r="K484" s="84"/>
      <c r="L484" s="85"/>
      <c r="M484" s="183"/>
    </row>
    <row r="485" spans="1:13" x14ac:dyDescent="0.35">
      <c r="A485" s="82"/>
      <c r="B485" s="6"/>
      <c r="C485" s="81" t="s">
        <v>14</v>
      </c>
      <c r="D485" s="84" t="s">
        <v>15</v>
      </c>
      <c r="E485" s="85">
        <v>305</v>
      </c>
      <c r="F485" s="85">
        <v>8.8175500000000007</v>
      </c>
      <c r="G485" s="84"/>
      <c r="H485" s="85"/>
      <c r="I485" s="88">
        <v>6</v>
      </c>
      <c r="J485" s="85">
        <v>52.905300000000004</v>
      </c>
      <c r="K485" s="84"/>
      <c r="L485" s="85"/>
      <c r="M485" s="183">
        <f>H485+J485+L485</f>
        <v>52.905300000000004</v>
      </c>
    </row>
    <row r="486" spans="1:13" x14ac:dyDescent="0.35">
      <c r="A486" s="82"/>
      <c r="B486" s="6"/>
      <c r="C486" s="81" t="s">
        <v>24</v>
      </c>
      <c r="D486" s="84" t="s">
        <v>18</v>
      </c>
      <c r="E486" s="85">
        <v>162</v>
      </c>
      <c r="F486" s="85">
        <v>4.6834199999999999</v>
      </c>
      <c r="G486" s="84"/>
      <c r="H486" s="85"/>
      <c r="I486" s="84"/>
      <c r="J486" s="85"/>
      <c r="K486" s="88">
        <v>4</v>
      </c>
      <c r="L486" s="85">
        <v>18.73368</v>
      </c>
      <c r="M486" s="183">
        <f>H486+J486+L486</f>
        <v>18.73368</v>
      </c>
    </row>
    <row r="487" spans="1:13" x14ac:dyDescent="0.35">
      <c r="A487" s="82"/>
      <c r="B487" s="6"/>
      <c r="C487" s="6" t="s">
        <v>25</v>
      </c>
      <c r="D487" s="84"/>
      <c r="E487" s="84"/>
      <c r="F487" s="85"/>
      <c r="G487" s="84"/>
      <c r="H487" s="85"/>
      <c r="I487" s="84"/>
      <c r="J487" s="85"/>
      <c r="K487" s="84"/>
      <c r="L487" s="85"/>
      <c r="M487" s="183"/>
    </row>
    <row r="488" spans="1:13" ht="32" x14ac:dyDescent="0.35">
      <c r="A488" s="82" t="s">
        <v>663</v>
      </c>
      <c r="B488" s="18" t="s">
        <v>29</v>
      </c>
      <c r="C488" s="81" t="s">
        <v>538</v>
      </c>
      <c r="D488" s="84" t="s">
        <v>28</v>
      </c>
      <c r="E488" s="84"/>
      <c r="F488" s="88">
        <v>1</v>
      </c>
      <c r="G488" s="85">
        <v>228.81355932203391</v>
      </c>
      <c r="H488" s="85">
        <v>228.81355932203391</v>
      </c>
      <c r="I488" s="84"/>
      <c r="J488" s="85"/>
      <c r="K488" s="84"/>
      <c r="L488" s="85"/>
      <c r="M488" s="183">
        <f>H488+J488+L488</f>
        <v>228.81355932203391</v>
      </c>
    </row>
    <row r="489" spans="1:13" x14ac:dyDescent="0.35">
      <c r="A489" s="82"/>
      <c r="B489" s="6"/>
      <c r="C489" s="81" t="s">
        <v>26</v>
      </c>
      <c r="D489" s="84" t="s">
        <v>18</v>
      </c>
      <c r="E489" s="85">
        <v>49.2</v>
      </c>
      <c r="F489" s="85">
        <v>1.4223720000000002</v>
      </c>
      <c r="G489" s="88">
        <v>4</v>
      </c>
      <c r="H489" s="85">
        <v>5.6894880000000008</v>
      </c>
      <c r="I489" s="84"/>
      <c r="J489" s="85"/>
      <c r="K489" s="84"/>
      <c r="L489" s="85"/>
      <c r="M489" s="183">
        <f>H489+J489+L489</f>
        <v>5.6894880000000008</v>
      </c>
    </row>
    <row r="490" spans="1:13" s="55" customFormat="1" ht="32" x14ac:dyDescent="0.35">
      <c r="A490" s="134">
        <v>93</v>
      </c>
      <c r="B490" s="19" t="s">
        <v>99</v>
      </c>
      <c r="C490" s="136" t="s">
        <v>418</v>
      </c>
      <c r="D490" s="51" t="s">
        <v>68</v>
      </c>
      <c r="E490" s="51"/>
      <c r="F490" s="152">
        <v>1</v>
      </c>
      <c r="G490" s="51"/>
      <c r="H490" s="52"/>
      <c r="I490" s="51"/>
      <c r="J490" s="52"/>
      <c r="K490" s="51"/>
      <c r="L490" s="52"/>
      <c r="M490" s="183"/>
    </row>
    <row r="491" spans="1:13" s="55" customFormat="1" x14ac:dyDescent="0.35">
      <c r="A491" s="134"/>
      <c r="B491" s="7"/>
      <c r="C491" s="50" t="s">
        <v>14</v>
      </c>
      <c r="D491" s="51" t="s">
        <v>15</v>
      </c>
      <c r="E491" s="52">
        <v>1.96</v>
      </c>
      <c r="F491" s="52">
        <v>1.96</v>
      </c>
      <c r="G491" s="51"/>
      <c r="H491" s="52"/>
      <c r="I491" s="56">
        <v>6</v>
      </c>
      <c r="J491" s="52">
        <v>11.76</v>
      </c>
      <c r="K491" s="51"/>
      <c r="L491" s="52"/>
      <c r="M491" s="183">
        <f>H491+J491+L491</f>
        <v>11.76</v>
      </c>
    </row>
    <row r="492" spans="1:13" s="55" customFormat="1" x14ac:dyDescent="0.35">
      <c r="A492" s="134"/>
      <c r="B492" s="7"/>
      <c r="C492" s="50" t="s">
        <v>24</v>
      </c>
      <c r="D492" s="51" t="s">
        <v>18</v>
      </c>
      <c r="E492" s="52">
        <v>1.33</v>
      </c>
      <c r="F492" s="52">
        <v>1.33</v>
      </c>
      <c r="G492" s="51"/>
      <c r="H492" s="52"/>
      <c r="I492" s="51"/>
      <c r="J492" s="52"/>
      <c r="K492" s="56">
        <v>4</v>
      </c>
      <c r="L492" s="52">
        <v>5.32</v>
      </c>
      <c r="M492" s="183">
        <f>H492+J492+L492</f>
        <v>5.32</v>
      </c>
    </row>
    <row r="493" spans="1:13" s="55" customFormat="1" x14ac:dyDescent="0.35">
      <c r="A493" s="134"/>
      <c r="B493" s="7"/>
      <c r="C493" s="7" t="s">
        <v>25</v>
      </c>
      <c r="D493" s="51"/>
      <c r="E493" s="51"/>
      <c r="F493" s="52"/>
      <c r="G493" s="51"/>
      <c r="H493" s="52"/>
      <c r="I493" s="51"/>
      <c r="J493" s="52"/>
      <c r="K493" s="51"/>
      <c r="L493" s="52"/>
      <c r="M493" s="183"/>
    </row>
    <row r="494" spans="1:13" s="55" customFormat="1" ht="32" x14ac:dyDescent="0.35">
      <c r="A494" s="134" t="s">
        <v>664</v>
      </c>
      <c r="B494" s="7" t="s">
        <v>29</v>
      </c>
      <c r="C494" s="50" t="s">
        <v>419</v>
      </c>
      <c r="D494" s="51" t="s">
        <v>68</v>
      </c>
      <c r="E494" s="51">
        <v>1</v>
      </c>
      <c r="F494" s="56">
        <v>1</v>
      </c>
      <c r="G494" s="52">
        <v>67.79661016949153</v>
      </c>
      <c r="H494" s="52">
        <v>67.79661016949153</v>
      </c>
      <c r="I494" s="51"/>
      <c r="J494" s="52"/>
      <c r="K494" s="51"/>
      <c r="L494" s="52"/>
      <c r="M494" s="183">
        <f>H494+J494+L494</f>
        <v>67.79661016949153</v>
      </c>
    </row>
    <row r="495" spans="1:13" s="55" customFormat="1" x14ac:dyDescent="0.35">
      <c r="A495" s="134"/>
      <c r="B495" s="7"/>
      <c r="C495" s="50" t="s">
        <v>26</v>
      </c>
      <c r="D495" s="51" t="s">
        <v>18</v>
      </c>
      <c r="E495" s="52">
        <v>0.37</v>
      </c>
      <c r="F495" s="52">
        <v>0.37</v>
      </c>
      <c r="G495" s="56">
        <v>4</v>
      </c>
      <c r="H495" s="52">
        <v>1.48</v>
      </c>
      <c r="I495" s="51"/>
      <c r="J495" s="52"/>
      <c r="K495" s="51"/>
      <c r="L495" s="52"/>
      <c r="M495" s="183">
        <f>H495+J495+L495</f>
        <v>1.48</v>
      </c>
    </row>
    <row r="496" spans="1:13" ht="32.5" x14ac:dyDescent="0.35">
      <c r="A496" s="82" t="s">
        <v>279</v>
      </c>
      <c r="B496" s="83" t="s">
        <v>92</v>
      </c>
      <c r="C496" s="132" t="s">
        <v>780</v>
      </c>
      <c r="D496" s="84" t="s">
        <v>19</v>
      </c>
      <c r="E496" s="84"/>
      <c r="F496" s="166">
        <v>1.044</v>
      </c>
      <c r="G496" s="84"/>
      <c r="H496" s="85"/>
      <c r="I496" s="84"/>
      <c r="J496" s="85"/>
      <c r="K496" s="84"/>
      <c r="L496" s="85"/>
      <c r="M496" s="247"/>
    </row>
    <row r="497" spans="1:13" x14ac:dyDescent="0.35">
      <c r="A497" s="113"/>
      <c r="B497" s="6"/>
      <c r="C497" s="81" t="s">
        <v>14</v>
      </c>
      <c r="D497" s="84" t="s">
        <v>15</v>
      </c>
      <c r="E497" s="85">
        <v>134</v>
      </c>
      <c r="F497" s="85">
        <v>139.89600000000002</v>
      </c>
      <c r="G497" s="84"/>
      <c r="H497" s="85"/>
      <c r="I497" s="88">
        <v>6</v>
      </c>
      <c r="J497" s="85">
        <v>839.37600000000009</v>
      </c>
      <c r="K497" s="84"/>
      <c r="L497" s="85"/>
      <c r="M497" s="194">
        <f t="shared" ref="M497:M498" si="43">H497+J497+L497</f>
        <v>839.37600000000009</v>
      </c>
    </row>
    <row r="498" spans="1:13" x14ac:dyDescent="0.35">
      <c r="A498" s="113"/>
      <c r="B498" s="6"/>
      <c r="C498" s="81" t="s">
        <v>24</v>
      </c>
      <c r="D498" s="84" t="s">
        <v>18</v>
      </c>
      <c r="E498" s="85">
        <v>129</v>
      </c>
      <c r="F498" s="85">
        <v>134.67600000000002</v>
      </c>
      <c r="G498" s="84"/>
      <c r="H498" s="85"/>
      <c r="I498" s="84"/>
      <c r="J498" s="85"/>
      <c r="K498" s="88">
        <v>4</v>
      </c>
      <c r="L498" s="85">
        <v>538.70400000000006</v>
      </c>
      <c r="M498" s="194">
        <f t="shared" si="43"/>
        <v>538.70400000000006</v>
      </c>
    </row>
    <row r="499" spans="1:13" x14ac:dyDescent="0.35">
      <c r="A499" s="113"/>
      <c r="B499" s="6"/>
      <c r="C499" s="6" t="s">
        <v>25</v>
      </c>
      <c r="D499" s="84"/>
      <c r="E499" s="84"/>
      <c r="F499" s="85"/>
      <c r="G499" s="84"/>
      <c r="H499" s="85"/>
      <c r="I499" s="84"/>
      <c r="J499" s="85"/>
      <c r="K499" s="84"/>
      <c r="L499" s="85"/>
      <c r="M499" s="194"/>
    </row>
    <row r="500" spans="1:13" ht="32.5" x14ac:dyDescent="0.35">
      <c r="A500" s="113" t="s">
        <v>665</v>
      </c>
      <c r="B500" s="18" t="s">
        <v>29</v>
      </c>
      <c r="C500" s="81" t="s">
        <v>781</v>
      </c>
      <c r="D500" s="84" t="s">
        <v>28</v>
      </c>
      <c r="E500" s="84"/>
      <c r="F500" s="88">
        <v>4</v>
      </c>
      <c r="G500" s="85">
        <v>939.74576271186447</v>
      </c>
      <c r="H500" s="85">
        <v>3758.9830508474579</v>
      </c>
      <c r="I500" s="84"/>
      <c r="J500" s="85"/>
      <c r="K500" s="84"/>
      <c r="L500" s="85"/>
      <c r="M500" s="194">
        <f t="shared" ref="M500:M501" si="44">H500+J500+L500</f>
        <v>3758.9830508474579</v>
      </c>
    </row>
    <row r="501" spans="1:13" x14ac:dyDescent="0.35">
      <c r="A501" s="113"/>
      <c r="B501" s="6"/>
      <c r="C501" s="81" t="s">
        <v>26</v>
      </c>
      <c r="D501" s="84" t="s">
        <v>18</v>
      </c>
      <c r="E501" s="85">
        <v>45.2</v>
      </c>
      <c r="F501" s="85">
        <v>47.188800000000008</v>
      </c>
      <c r="G501" s="88">
        <v>4</v>
      </c>
      <c r="H501" s="85">
        <v>188.75520000000003</v>
      </c>
      <c r="I501" s="84"/>
      <c r="J501" s="85"/>
      <c r="K501" s="84"/>
      <c r="L501" s="85"/>
      <c r="M501" s="194">
        <f t="shared" si="44"/>
        <v>188.75520000000003</v>
      </c>
    </row>
    <row r="502" spans="1:13" ht="32.5" x14ac:dyDescent="0.35">
      <c r="A502" s="82" t="s">
        <v>666</v>
      </c>
      <c r="B502" s="83" t="s">
        <v>92</v>
      </c>
      <c r="C502" s="132" t="s">
        <v>782</v>
      </c>
      <c r="D502" s="84" t="s">
        <v>19</v>
      </c>
      <c r="E502" s="84"/>
      <c r="F502" s="166">
        <v>4.4999999999999998E-2</v>
      </c>
      <c r="G502" s="84"/>
      <c r="H502" s="85"/>
      <c r="I502" s="84"/>
      <c r="J502" s="85"/>
      <c r="K502" s="84"/>
      <c r="L502" s="85"/>
      <c r="M502" s="247"/>
    </row>
    <row r="503" spans="1:13" x14ac:dyDescent="0.35">
      <c r="A503" s="113"/>
      <c r="B503" s="6"/>
      <c r="C503" s="81" t="s">
        <v>14</v>
      </c>
      <c r="D503" s="84" t="s">
        <v>15</v>
      </c>
      <c r="E503" s="85">
        <v>134</v>
      </c>
      <c r="F503" s="85">
        <v>6.0299999999999994</v>
      </c>
      <c r="G503" s="84"/>
      <c r="H503" s="85"/>
      <c r="I503" s="88">
        <v>6</v>
      </c>
      <c r="J503" s="85">
        <v>36.179999999999993</v>
      </c>
      <c r="K503" s="84"/>
      <c r="L503" s="85"/>
      <c r="M503" s="194">
        <f t="shared" ref="M503:M504" si="45">H503+J503+L503</f>
        <v>36.179999999999993</v>
      </c>
    </row>
    <row r="504" spans="1:13" x14ac:dyDescent="0.35">
      <c r="A504" s="113"/>
      <c r="B504" s="6"/>
      <c r="C504" s="81" t="s">
        <v>24</v>
      </c>
      <c r="D504" s="84" t="s">
        <v>18</v>
      </c>
      <c r="E504" s="85">
        <v>129</v>
      </c>
      <c r="F504" s="85">
        <v>5.8049999999999997</v>
      </c>
      <c r="G504" s="84"/>
      <c r="H504" s="85"/>
      <c r="I504" s="84"/>
      <c r="J504" s="85"/>
      <c r="K504" s="88">
        <v>4</v>
      </c>
      <c r="L504" s="85">
        <v>23.22</v>
      </c>
      <c r="M504" s="194">
        <f t="shared" si="45"/>
        <v>23.22</v>
      </c>
    </row>
    <row r="505" spans="1:13" x14ac:dyDescent="0.35">
      <c r="A505" s="113"/>
      <c r="B505" s="6"/>
      <c r="C505" s="6" t="s">
        <v>25</v>
      </c>
      <c r="D505" s="84"/>
      <c r="E505" s="84"/>
      <c r="F505" s="85"/>
      <c r="G505" s="84"/>
      <c r="H505" s="85"/>
      <c r="I505" s="84"/>
      <c r="J505" s="85"/>
      <c r="K505" s="84"/>
      <c r="L505" s="85"/>
      <c r="M505" s="194"/>
    </row>
    <row r="506" spans="1:13" ht="32.5" x14ac:dyDescent="0.35">
      <c r="A506" s="113" t="s">
        <v>667</v>
      </c>
      <c r="B506" s="18" t="s">
        <v>29</v>
      </c>
      <c r="C506" s="81" t="s">
        <v>783</v>
      </c>
      <c r="D506" s="84" t="s">
        <v>28</v>
      </c>
      <c r="E506" s="84"/>
      <c r="F506" s="88">
        <v>1</v>
      </c>
      <c r="G506" s="85">
        <v>130.66101694915255</v>
      </c>
      <c r="H506" s="85">
        <v>130.66101694915255</v>
      </c>
      <c r="I506" s="84"/>
      <c r="J506" s="85"/>
      <c r="K506" s="84"/>
      <c r="L506" s="85"/>
      <c r="M506" s="194">
        <f t="shared" ref="M506:M507" si="46">H506+J506+L506</f>
        <v>130.66101694915255</v>
      </c>
    </row>
    <row r="507" spans="1:13" x14ac:dyDescent="0.35">
      <c r="A507" s="113"/>
      <c r="B507" s="6"/>
      <c r="C507" s="81" t="s">
        <v>26</v>
      </c>
      <c r="D507" s="84" t="s">
        <v>18</v>
      </c>
      <c r="E507" s="85">
        <v>45.2</v>
      </c>
      <c r="F507" s="85">
        <v>2.0340000000000003</v>
      </c>
      <c r="G507" s="88">
        <v>4</v>
      </c>
      <c r="H507" s="85">
        <v>8.136000000000001</v>
      </c>
      <c r="I507" s="84"/>
      <c r="J507" s="85"/>
      <c r="K507" s="84"/>
      <c r="L507" s="85"/>
      <c r="M507" s="194">
        <f t="shared" si="46"/>
        <v>8.136000000000001</v>
      </c>
    </row>
    <row r="508" spans="1:13" ht="32.5" x14ac:dyDescent="0.35">
      <c r="A508" s="82" t="s">
        <v>668</v>
      </c>
      <c r="B508" s="83" t="s">
        <v>92</v>
      </c>
      <c r="C508" s="132" t="s">
        <v>784</v>
      </c>
      <c r="D508" s="84" t="s">
        <v>19</v>
      </c>
      <c r="E508" s="84"/>
      <c r="F508" s="166">
        <v>4.4999999999999998E-2</v>
      </c>
      <c r="G508" s="84"/>
      <c r="H508" s="85"/>
      <c r="I508" s="84"/>
      <c r="J508" s="85"/>
      <c r="K508" s="84"/>
      <c r="L508" s="85"/>
      <c r="M508" s="247"/>
    </row>
    <row r="509" spans="1:13" x14ac:dyDescent="0.35">
      <c r="A509" s="113"/>
      <c r="B509" s="6"/>
      <c r="C509" s="81" t="s">
        <v>14</v>
      </c>
      <c r="D509" s="84" t="s">
        <v>15</v>
      </c>
      <c r="E509" s="85">
        <v>134</v>
      </c>
      <c r="F509" s="85">
        <v>6.0299999999999994</v>
      </c>
      <c r="G509" s="84"/>
      <c r="H509" s="85"/>
      <c r="I509" s="88">
        <v>6</v>
      </c>
      <c r="J509" s="85">
        <v>36.179999999999993</v>
      </c>
      <c r="K509" s="84"/>
      <c r="L509" s="85"/>
      <c r="M509" s="194">
        <f t="shared" ref="M509:M510" si="47">H509+J509+L509</f>
        <v>36.179999999999993</v>
      </c>
    </row>
    <row r="510" spans="1:13" x14ac:dyDescent="0.35">
      <c r="A510" s="113"/>
      <c r="B510" s="6"/>
      <c r="C510" s="81" t="s">
        <v>24</v>
      </c>
      <c r="D510" s="84" t="s">
        <v>18</v>
      </c>
      <c r="E510" s="85">
        <v>129</v>
      </c>
      <c r="F510" s="85">
        <v>5.8049999999999997</v>
      </c>
      <c r="G510" s="84"/>
      <c r="H510" s="85"/>
      <c r="I510" s="84"/>
      <c r="J510" s="85"/>
      <c r="K510" s="88">
        <v>4</v>
      </c>
      <c r="L510" s="85">
        <v>23.22</v>
      </c>
      <c r="M510" s="194">
        <f t="shared" si="47"/>
        <v>23.22</v>
      </c>
    </row>
    <row r="511" spans="1:13" x14ac:dyDescent="0.35">
      <c r="A511" s="113"/>
      <c r="B511" s="6"/>
      <c r="C511" s="6" t="s">
        <v>25</v>
      </c>
      <c r="D511" s="84"/>
      <c r="E511" s="84"/>
      <c r="F511" s="85"/>
      <c r="G511" s="84"/>
      <c r="H511" s="85"/>
      <c r="I511" s="84"/>
      <c r="J511" s="85"/>
      <c r="K511" s="84"/>
      <c r="L511" s="85"/>
      <c r="M511" s="194"/>
    </row>
    <row r="512" spans="1:13" ht="32.5" x14ac:dyDescent="0.35">
      <c r="A512" s="113" t="s">
        <v>669</v>
      </c>
      <c r="B512" s="18" t="s">
        <v>29</v>
      </c>
      <c r="C512" s="81" t="s">
        <v>785</v>
      </c>
      <c r="D512" s="84" t="s">
        <v>28</v>
      </c>
      <c r="E512" s="84"/>
      <c r="F512" s="88">
        <v>1</v>
      </c>
      <c r="G512" s="85">
        <v>130.66101694915255</v>
      </c>
      <c r="H512" s="85">
        <v>130.66101694915255</v>
      </c>
      <c r="I512" s="84"/>
      <c r="J512" s="85"/>
      <c r="K512" s="84"/>
      <c r="L512" s="85"/>
      <c r="M512" s="194">
        <f t="shared" ref="M512:M513" si="48">H512+J512+L512</f>
        <v>130.66101694915255</v>
      </c>
    </row>
    <row r="513" spans="1:16140" x14ac:dyDescent="0.35">
      <c r="A513" s="113"/>
      <c r="B513" s="6"/>
      <c r="C513" s="81" t="s">
        <v>26</v>
      </c>
      <c r="D513" s="84" t="s">
        <v>18</v>
      </c>
      <c r="E513" s="85">
        <v>45.2</v>
      </c>
      <c r="F513" s="85">
        <v>2.0340000000000003</v>
      </c>
      <c r="G513" s="88">
        <v>4</v>
      </c>
      <c r="H513" s="85">
        <v>8.136000000000001</v>
      </c>
      <c r="I513" s="84"/>
      <c r="J513" s="85"/>
      <c r="K513" s="84"/>
      <c r="L513" s="85"/>
      <c r="M513" s="194">
        <f t="shared" si="48"/>
        <v>8.136000000000001</v>
      </c>
    </row>
    <row r="514" spans="1:16140" ht="128" x14ac:dyDescent="0.35">
      <c r="A514" s="82" t="s">
        <v>670</v>
      </c>
      <c r="B514" s="135" t="s">
        <v>74</v>
      </c>
      <c r="C514" s="132" t="s">
        <v>786</v>
      </c>
      <c r="D514" s="84" t="s">
        <v>28</v>
      </c>
      <c r="E514" s="84"/>
      <c r="F514" s="115">
        <v>1</v>
      </c>
      <c r="G514" s="84"/>
      <c r="H514" s="85"/>
      <c r="I514" s="84"/>
      <c r="J514" s="85"/>
      <c r="K514" s="84"/>
      <c r="L514" s="85"/>
      <c r="M514" s="247"/>
      <c r="IV514" s="113">
        <v>18</v>
      </c>
      <c r="IW514" s="135" t="s">
        <v>74</v>
      </c>
      <c r="IX514" s="132" t="s">
        <v>75</v>
      </c>
      <c r="IY514" s="84" t="s">
        <v>28</v>
      </c>
      <c r="IZ514" s="84"/>
      <c r="JA514" s="168">
        <v>22</v>
      </c>
      <c r="JB514" s="84"/>
      <c r="JC514" s="85"/>
      <c r="JD514" s="84"/>
      <c r="JE514" s="85"/>
      <c r="JF514" s="84"/>
      <c r="JG514" s="85"/>
      <c r="JH514" s="86"/>
      <c r="SR514" s="113">
        <v>18</v>
      </c>
      <c r="SS514" s="135" t="s">
        <v>74</v>
      </c>
      <c r="ST514" s="132" t="s">
        <v>75</v>
      </c>
      <c r="SU514" s="84" t="s">
        <v>28</v>
      </c>
      <c r="SV514" s="84"/>
      <c r="SW514" s="168">
        <v>22</v>
      </c>
      <c r="SX514" s="84"/>
      <c r="SY514" s="85"/>
      <c r="SZ514" s="84"/>
      <c r="TA514" s="85"/>
      <c r="TB514" s="84"/>
      <c r="TC514" s="85"/>
      <c r="TD514" s="86"/>
      <c r="ACN514" s="113">
        <v>18</v>
      </c>
      <c r="ACO514" s="135" t="s">
        <v>74</v>
      </c>
      <c r="ACP514" s="132" t="s">
        <v>75</v>
      </c>
      <c r="ACQ514" s="84" t="s">
        <v>28</v>
      </c>
      <c r="ACR514" s="84"/>
      <c r="ACS514" s="168">
        <v>22</v>
      </c>
      <c r="ACT514" s="84"/>
      <c r="ACU514" s="85"/>
      <c r="ACV514" s="84"/>
      <c r="ACW514" s="85"/>
      <c r="ACX514" s="84"/>
      <c r="ACY514" s="85"/>
      <c r="ACZ514" s="86"/>
      <c r="AMJ514" s="113">
        <v>18</v>
      </c>
      <c r="AMK514" s="135" t="s">
        <v>74</v>
      </c>
      <c r="AML514" s="132" t="s">
        <v>75</v>
      </c>
      <c r="AMM514" s="84" t="s">
        <v>28</v>
      </c>
      <c r="AMN514" s="84"/>
      <c r="AMO514" s="168">
        <v>22</v>
      </c>
      <c r="AMP514" s="84"/>
      <c r="AMQ514" s="85"/>
      <c r="AMR514" s="84"/>
      <c r="AMS514" s="85"/>
      <c r="AMT514" s="84"/>
      <c r="AMU514" s="85"/>
      <c r="AMV514" s="86"/>
      <c r="AWF514" s="113">
        <v>18</v>
      </c>
      <c r="AWG514" s="135" t="s">
        <v>74</v>
      </c>
      <c r="AWH514" s="132" t="s">
        <v>75</v>
      </c>
      <c r="AWI514" s="84" t="s">
        <v>28</v>
      </c>
      <c r="AWJ514" s="84"/>
      <c r="AWK514" s="168">
        <v>22</v>
      </c>
      <c r="AWL514" s="84"/>
      <c r="AWM514" s="85"/>
      <c r="AWN514" s="84"/>
      <c r="AWO514" s="85"/>
      <c r="AWP514" s="84"/>
      <c r="AWQ514" s="85"/>
      <c r="AWR514" s="86"/>
      <c r="BGB514" s="113">
        <v>18</v>
      </c>
      <c r="BGC514" s="135" t="s">
        <v>74</v>
      </c>
      <c r="BGD514" s="132" t="s">
        <v>75</v>
      </c>
      <c r="BGE514" s="84" t="s">
        <v>28</v>
      </c>
      <c r="BGF514" s="84"/>
      <c r="BGG514" s="168">
        <v>22</v>
      </c>
      <c r="BGH514" s="84"/>
      <c r="BGI514" s="85"/>
      <c r="BGJ514" s="84"/>
      <c r="BGK514" s="85"/>
      <c r="BGL514" s="84"/>
      <c r="BGM514" s="85"/>
      <c r="BGN514" s="86"/>
      <c r="BPX514" s="113">
        <v>18</v>
      </c>
      <c r="BPY514" s="135" t="s">
        <v>74</v>
      </c>
      <c r="BPZ514" s="132" t="s">
        <v>75</v>
      </c>
      <c r="BQA514" s="84" t="s">
        <v>28</v>
      </c>
      <c r="BQB514" s="84"/>
      <c r="BQC514" s="168">
        <v>22</v>
      </c>
      <c r="BQD514" s="84"/>
      <c r="BQE514" s="85"/>
      <c r="BQF514" s="84"/>
      <c r="BQG514" s="85"/>
      <c r="BQH514" s="84"/>
      <c r="BQI514" s="85"/>
      <c r="BQJ514" s="86"/>
      <c r="BZT514" s="113">
        <v>18</v>
      </c>
      <c r="BZU514" s="135" t="s">
        <v>74</v>
      </c>
      <c r="BZV514" s="132" t="s">
        <v>75</v>
      </c>
      <c r="BZW514" s="84" t="s">
        <v>28</v>
      </c>
      <c r="BZX514" s="84"/>
      <c r="BZY514" s="168">
        <v>22</v>
      </c>
      <c r="BZZ514" s="84"/>
      <c r="CAA514" s="85"/>
      <c r="CAB514" s="84"/>
      <c r="CAC514" s="85"/>
      <c r="CAD514" s="84"/>
      <c r="CAE514" s="85"/>
      <c r="CAF514" s="86"/>
      <c r="CJP514" s="113">
        <v>18</v>
      </c>
      <c r="CJQ514" s="135" t="s">
        <v>74</v>
      </c>
      <c r="CJR514" s="132" t="s">
        <v>75</v>
      </c>
      <c r="CJS514" s="84" t="s">
        <v>28</v>
      </c>
      <c r="CJT514" s="84"/>
      <c r="CJU514" s="168">
        <v>22</v>
      </c>
      <c r="CJV514" s="84"/>
      <c r="CJW514" s="85"/>
      <c r="CJX514" s="84"/>
      <c r="CJY514" s="85"/>
      <c r="CJZ514" s="84"/>
      <c r="CKA514" s="85"/>
      <c r="CKB514" s="86"/>
      <c r="CTL514" s="113">
        <v>18</v>
      </c>
      <c r="CTM514" s="135" t="s">
        <v>74</v>
      </c>
      <c r="CTN514" s="132" t="s">
        <v>75</v>
      </c>
      <c r="CTO514" s="84" t="s">
        <v>28</v>
      </c>
      <c r="CTP514" s="84"/>
      <c r="CTQ514" s="168">
        <v>22</v>
      </c>
      <c r="CTR514" s="84"/>
      <c r="CTS514" s="85"/>
      <c r="CTT514" s="84"/>
      <c r="CTU514" s="85"/>
      <c r="CTV514" s="84"/>
      <c r="CTW514" s="85"/>
      <c r="CTX514" s="86"/>
      <c r="DDH514" s="113">
        <v>18</v>
      </c>
      <c r="DDI514" s="135" t="s">
        <v>74</v>
      </c>
      <c r="DDJ514" s="132" t="s">
        <v>75</v>
      </c>
      <c r="DDK514" s="84" t="s">
        <v>28</v>
      </c>
      <c r="DDL514" s="84"/>
      <c r="DDM514" s="168">
        <v>22</v>
      </c>
      <c r="DDN514" s="84"/>
      <c r="DDO514" s="85"/>
      <c r="DDP514" s="84"/>
      <c r="DDQ514" s="85"/>
      <c r="DDR514" s="84"/>
      <c r="DDS514" s="85"/>
      <c r="DDT514" s="86"/>
      <c r="DND514" s="113">
        <v>18</v>
      </c>
      <c r="DNE514" s="135" t="s">
        <v>74</v>
      </c>
      <c r="DNF514" s="132" t="s">
        <v>75</v>
      </c>
      <c r="DNG514" s="84" t="s">
        <v>28</v>
      </c>
      <c r="DNH514" s="84"/>
      <c r="DNI514" s="168">
        <v>22</v>
      </c>
      <c r="DNJ514" s="84"/>
      <c r="DNK514" s="85"/>
      <c r="DNL514" s="84"/>
      <c r="DNM514" s="85"/>
      <c r="DNN514" s="84"/>
      <c r="DNO514" s="85"/>
      <c r="DNP514" s="86"/>
      <c r="DWZ514" s="113">
        <v>18</v>
      </c>
      <c r="DXA514" s="135" t="s">
        <v>74</v>
      </c>
      <c r="DXB514" s="132" t="s">
        <v>75</v>
      </c>
      <c r="DXC514" s="84" t="s">
        <v>28</v>
      </c>
      <c r="DXD514" s="84"/>
      <c r="DXE514" s="168">
        <v>22</v>
      </c>
      <c r="DXF514" s="84"/>
      <c r="DXG514" s="85"/>
      <c r="DXH514" s="84"/>
      <c r="DXI514" s="85"/>
      <c r="DXJ514" s="84"/>
      <c r="DXK514" s="85"/>
      <c r="DXL514" s="86"/>
      <c r="EGV514" s="113">
        <v>18</v>
      </c>
      <c r="EGW514" s="135" t="s">
        <v>74</v>
      </c>
      <c r="EGX514" s="132" t="s">
        <v>75</v>
      </c>
      <c r="EGY514" s="84" t="s">
        <v>28</v>
      </c>
      <c r="EGZ514" s="84"/>
      <c r="EHA514" s="168">
        <v>22</v>
      </c>
      <c r="EHB514" s="84"/>
      <c r="EHC514" s="85"/>
      <c r="EHD514" s="84"/>
      <c r="EHE514" s="85"/>
      <c r="EHF514" s="84"/>
      <c r="EHG514" s="85"/>
      <c r="EHH514" s="86"/>
      <c r="EQR514" s="113">
        <v>18</v>
      </c>
      <c r="EQS514" s="135" t="s">
        <v>74</v>
      </c>
      <c r="EQT514" s="132" t="s">
        <v>75</v>
      </c>
      <c r="EQU514" s="84" t="s">
        <v>28</v>
      </c>
      <c r="EQV514" s="84"/>
      <c r="EQW514" s="168">
        <v>22</v>
      </c>
      <c r="EQX514" s="84"/>
      <c r="EQY514" s="85"/>
      <c r="EQZ514" s="84"/>
      <c r="ERA514" s="85"/>
      <c r="ERB514" s="84"/>
      <c r="ERC514" s="85"/>
      <c r="ERD514" s="86"/>
      <c r="FAN514" s="113">
        <v>18</v>
      </c>
      <c r="FAO514" s="135" t="s">
        <v>74</v>
      </c>
      <c r="FAP514" s="132" t="s">
        <v>75</v>
      </c>
      <c r="FAQ514" s="84" t="s">
        <v>28</v>
      </c>
      <c r="FAR514" s="84"/>
      <c r="FAS514" s="168">
        <v>22</v>
      </c>
      <c r="FAT514" s="84"/>
      <c r="FAU514" s="85"/>
      <c r="FAV514" s="84"/>
      <c r="FAW514" s="85"/>
      <c r="FAX514" s="84"/>
      <c r="FAY514" s="85"/>
      <c r="FAZ514" s="86"/>
      <c r="FKJ514" s="113">
        <v>18</v>
      </c>
      <c r="FKK514" s="135" t="s">
        <v>74</v>
      </c>
      <c r="FKL514" s="132" t="s">
        <v>75</v>
      </c>
      <c r="FKM514" s="84" t="s">
        <v>28</v>
      </c>
      <c r="FKN514" s="84"/>
      <c r="FKO514" s="168">
        <v>22</v>
      </c>
      <c r="FKP514" s="84"/>
      <c r="FKQ514" s="85"/>
      <c r="FKR514" s="84"/>
      <c r="FKS514" s="85"/>
      <c r="FKT514" s="84"/>
      <c r="FKU514" s="85"/>
      <c r="FKV514" s="86"/>
      <c r="FUF514" s="113">
        <v>18</v>
      </c>
      <c r="FUG514" s="135" t="s">
        <v>74</v>
      </c>
      <c r="FUH514" s="132" t="s">
        <v>75</v>
      </c>
      <c r="FUI514" s="84" t="s">
        <v>28</v>
      </c>
      <c r="FUJ514" s="84"/>
      <c r="FUK514" s="168">
        <v>22</v>
      </c>
      <c r="FUL514" s="84"/>
      <c r="FUM514" s="85"/>
      <c r="FUN514" s="84"/>
      <c r="FUO514" s="85"/>
      <c r="FUP514" s="84"/>
      <c r="FUQ514" s="85"/>
      <c r="FUR514" s="86"/>
      <c r="GEB514" s="113">
        <v>18</v>
      </c>
      <c r="GEC514" s="135" t="s">
        <v>74</v>
      </c>
      <c r="GED514" s="132" t="s">
        <v>75</v>
      </c>
      <c r="GEE514" s="84" t="s">
        <v>28</v>
      </c>
      <c r="GEF514" s="84"/>
      <c r="GEG514" s="168">
        <v>22</v>
      </c>
      <c r="GEH514" s="84"/>
      <c r="GEI514" s="85"/>
      <c r="GEJ514" s="84"/>
      <c r="GEK514" s="85"/>
      <c r="GEL514" s="84"/>
      <c r="GEM514" s="85"/>
      <c r="GEN514" s="86"/>
      <c r="GNX514" s="113">
        <v>18</v>
      </c>
      <c r="GNY514" s="135" t="s">
        <v>74</v>
      </c>
      <c r="GNZ514" s="132" t="s">
        <v>75</v>
      </c>
      <c r="GOA514" s="84" t="s">
        <v>28</v>
      </c>
      <c r="GOB514" s="84"/>
      <c r="GOC514" s="168">
        <v>22</v>
      </c>
      <c r="GOD514" s="84"/>
      <c r="GOE514" s="85"/>
      <c r="GOF514" s="84"/>
      <c r="GOG514" s="85"/>
      <c r="GOH514" s="84"/>
      <c r="GOI514" s="85"/>
      <c r="GOJ514" s="86"/>
      <c r="GXT514" s="113">
        <v>18</v>
      </c>
      <c r="GXU514" s="135" t="s">
        <v>74</v>
      </c>
      <c r="GXV514" s="132" t="s">
        <v>75</v>
      </c>
      <c r="GXW514" s="84" t="s">
        <v>28</v>
      </c>
      <c r="GXX514" s="84"/>
      <c r="GXY514" s="168">
        <v>22</v>
      </c>
      <c r="GXZ514" s="84"/>
      <c r="GYA514" s="85"/>
      <c r="GYB514" s="84"/>
      <c r="GYC514" s="85"/>
      <c r="GYD514" s="84"/>
      <c r="GYE514" s="85"/>
      <c r="GYF514" s="86"/>
      <c r="HHP514" s="113">
        <v>18</v>
      </c>
      <c r="HHQ514" s="135" t="s">
        <v>74</v>
      </c>
      <c r="HHR514" s="132" t="s">
        <v>75</v>
      </c>
      <c r="HHS514" s="84" t="s">
        <v>28</v>
      </c>
      <c r="HHT514" s="84"/>
      <c r="HHU514" s="168">
        <v>22</v>
      </c>
      <c r="HHV514" s="84"/>
      <c r="HHW514" s="85"/>
      <c r="HHX514" s="84"/>
      <c r="HHY514" s="85"/>
      <c r="HHZ514" s="84"/>
      <c r="HIA514" s="85"/>
      <c r="HIB514" s="86"/>
      <c r="HRL514" s="113">
        <v>18</v>
      </c>
      <c r="HRM514" s="135" t="s">
        <v>74</v>
      </c>
      <c r="HRN514" s="132" t="s">
        <v>75</v>
      </c>
      <c r="HRO514" s="84" t="s">
        <v>28</v>
      </c>
      <c r="HRP514" s="84"/>
      <c r="HRQ514" s="168">
        <v>22</v>
      </c>
      <c r="HRR514" s="84"/>
      <c r="HRS514" s="85"/>
      <c r="HRT514" s="84"/>
      <c r="HRU514" s="85"/>
      <c r="HRV514" s="84"/>
      <c r="HRW514" s="85"/>
      <c r="HRX514" s="86"/>
      <c r="IBH514" s="113">
        <v>18</v>
      </c>
      <c r="IBI514" s="135" t="s">
        <v>74</v>
      </c>
      <c r="IBJ514" s="132" t="s">
        <v>75</v>
      </c>
      <c r="IBK514" s="84" t="s">
        <v>28</v>
      </c>
      <c r="IBL514" s="84"/>
      <c r="IBM514" s="168">
        <v>22</v>
      </c>
      <c r="IBN514" s="84"/>
      <c r="IBO514" s="85"/>
      <c r="IBP514" s="84"/>
      <c r="IBQ514" s="85"/>
      <c r="IBR514" s="84"/>
      <c r="IBS514" s="85"/>
      <c r="IBT514" s="86"/>
      <c r="ILD514" s="113">
        <v>18</v>
      </c>
      <c r="ILE514" s="135" t="s">
        <v>74</v>
      </c>
      <c r="ILF514" s="132" t="s">
        <v>75</v>
      </c>
      <c r="ILG514" s="84" t="s">
        <v>28</v>
      </c>
      <c r="ILH514" s="84"/>
      <c r="ILI514" s="168">
        <v>22</v>
      </c>
      <c r="ILJ514" s="84"/>
      <c r="ILK514" s="85"/>
      <c r="ILL514" s="84"/>
      <c r="ILM514" s="85"/>
      <c r="ILN514" s="84"/>
      <c r="ILO514" s="85"/>
      <c r="ILP514" s="86"/>
      <c r="IUZ514" s="113">
        <v>18</v>
      </c>
      <c r="IVA514" s="135" t="s">
        <v>74</v>
      </c>
      <c r="IVB514" s="132" t="s">
        <v>75</v>
      </c>
      <c r="IVC514" s="84" t="s">
        <v>28</v>
      </c>
      <c r="IVD514" s="84"/>
      <c r="IVE514" s="168">
        <v>22</v>
      </c>
      <c r="IVF514" s="84"/>
      <c r="IVG514" s="85"/>
      <c r="IVH514" s="84"/>
      <c r="IVI514" s="85"/>
      <c r="IVJ514" s="84"/>
      <c r="IVK514" s="85"/>
      <c r="IVL514" s="86"/>
      <c r="JEV514" s="113">
        <v>18</v>
      </c>
      <c r="JEW514" s="135" t="s">
        <v>74</v>
      </c>
      <c r="JEX514" s="132" t="s">
        <v>75</v>
      </c>
      <c r="JEY514" s="84" t="s">
        <v>28</v>
      </c>
      <c r="JEZ514" s="84"/>
      <c r="JFA514" s="168">
        <v>22</v>
      </c>
      <c r="JFB514" s="84"/>
      <c r="JFC514" s="85"/>
      <c r="JFD514" s="84"/>
      <c r="JFE514" s="85"/>
      <c r="JFF514" s="84"/>
      <c r="JFG514" s="85"/>
      <c r="JFH514" s="86"/>
      <c r="JOR514" s="113">
        <v>18</v>
      </c>
      <c r="JOS514" s="135" t="s">
        <v>74</v>
      </c>
      <c r="JOT514" s="132" t="s">
        <v>75</v>
      </c>
      <c r="JOU514" s="84" t="s">
        <v>28</v>
      </c>
      <c r="JOV514" s="84"/>
      <c r="JOW514" s="168">
        <v>22</v>
      </c>
      <c r="JOX514" s="84"/>
      <c r="JOY514" s="85"/>
      <c r="JOZ514" s="84"/>
      <c r="JPA514" s="85"/>
      <c r="JPB514" s="84"/>
      <c r="JPC514" s="85"/>
      <c r="JPD514" s="86"/>
      <c r="JYN514" s="113">
        <v>18</v>
      </c>
      <c r="JYO514" s="135" t="s">
        <v>74</v>
      </c>
      <c r="JYP514" s="132" t="s">
        <v>75</v>
      </c>
      <c r="JYQ514" s="84" t="s">
        <v>28</v>
      </c>
      <c r="JYR514" s="84"/>
      <c r="JYS514" s="168">
        <v>22</v>
      </c>
      <c r="JYT514" s="84"/>
      <c r="JYU514" s="85"/>
      <c r="JYV514" s="84"/>
      <c r="JYW514" s="85"/>
      <c r="JYX514" s="84"/>
      <c r="JYY514" s="85"/>
      <c r="JYZ514" s="86"/>
      <c r="KIJ514" s="113">
        <v>18</v>
      </c>
      <c r="KIK514" s="135" t="s">
        <v>74</v>
      </c>
      <c r="KIL514" s="132" t="s">
        <v>75</v>
      </c>
      <c r="KIM514" s="84" t="s">
        <v>28</v>
      </c>
      <c r="KIN514" s="84"/>
      <c r="KIO514" s="168">
        <v>22</v>
      </c>
      <c r="KIP514" s="84"/>
      <c r="KIQ514" s="85"/>
      <c r="KIR514" s="84"/>
      <c r="KIS514" s="85"/>
      <c r="KIT514" s="84"/>
      <c r="KIU514" s="85"/>
      <c r="KIV514" s="86"/>
      <c r="KSF514" s="113">
        <v>18</v>
      </c>
      <c r="KSG514" s="135" t="s">
        <v>74</v>
      </c>
      <c r="KSH514" s="132" t="s">
        <v>75</v>
      </c>
      <c r="KSI514" s="84" t="s">
        <v>28</v>
      </c>
      <c r="KSJ514" s="84"/>
      <c r="KSK514" s="168">
        <v>22</v>
      </c>
      <c r="KSL514" s="84"/>
      <c r="KSM514" s="85"/>
      <c r="KSN514" s="84"/>
      <c r="KSO514" s="85"/>
      <c r="KSP514" s="84"/>
      <c r="KSQ514" s="85"/>
      <c r="KSR514" s="86"/>
      <c r="LCB514" s="113">
        <v>18</v>
      </c>
      <c r="LCC514" s="135" t="s">
        <v>74</v>
      </c>
      <c r="LCD514" s="132" t="s">
        <v>75</v>
      </c>
      <c r="LCE514" s="84" t="s">
        <v>28</v>
      </c>
      <c r="LCF514" s="84"/>
      <c r="LCG514" s="168">
        <v>22</v>
      </c>
      <c r="LCH514" s="84"/>
      <c r="LCI514" s="85"/>
      <c r="LCJ514" s="84"/>
      <c r="LCK514" s="85"/>
      <c r="LCL514" s="84"/>
      <c r="LCM514" s="85"/>
      <c r="LCN514" s="86"/>
      <c r="LLX514" s="113">
        <v>18</v>
      </c>
      <c r="LLY514" s="135" t="s">
        <v>74</v>
      </c>
      <c r="LLZ514" s="132" t="s">
        <v>75</v>
      </c>
      <c r="LMA514" s="84" t="s">
        <v>28</v>
      </c>
      <c r="LMB514" s="84"/>
      <c r="LMC514" s="168">
        <v>22</v>
      </c>
      <c r="LMD514" s="84"/>
      <c r="LME514" s="85"/>
      <c r="LMF514" s="84"/>
      <c r="LMG514" s="85"/>
      <c r="LMH514" s="84"/>
      <c r="LMI514" s="85"/>
      <c r="LMJ514" s="86"/>
      <c r="LVT514" s="113">
        <v>18</v>
      </c>
      <c r="LVU514" s="135" t="s">
        <v>74</v>
      </c>
      <c r="LVV514" s="132" t="s">
        <v>75</v>
      </c>
      <c r="LVW514" s="84" t="s">
        <v>28</v>
      </c>
      <c r="LVX514" s="84"/>
      <c r="LVY514" s="168">
        <v>22</v>
      </c>
      <c r="LVZ514" s="84"/>
      <c r="LWA514" s="85"/>
      <c r="LWB514" s="84"/>
      <c r="LWC514" s="85"/>
      <c r="LWD514" s="84"/>
      <c r="LWE514" s="85"/>
      <c r="LWF514" s="86"/>
      <c r="MFP514" s="113">
        <v>18</v>
      </c>
      <c r="MFQ514" s="135" t="s">
        <v>74</v>
      </c>
      <c r="MFR514" s="132" t="s">
        <v>75</v>
      </c>
      <c r="MFS514" s="84" t="s">
        <v>28</v>
      </c>
      <c r="MFT514" s="84"/>
      <c r="MFU514" s="168">
        <v>22</v>
      </c>
      <c r="MFV514" s="84"/>
      <c r="MFW514" s="85"/>
      <c r="MFX514" s="84"/>
      <c r="MFY514" s="85"/>
      <c r="MFZ514" s="84"/>
      <c r="MGA514" s="85"/>
      <c r="MGB514" s="86"/>
      <c r="MPL514" s="113">
        <v>18</v>
      </c>
      <c r="MPM514" s="135" t="s">
        <v>74</v>
      </c>
      <c r="MPN514" s="132" t="s">
        <v>75</v>
      </c>
      <c r="MPO514" s="84" t="s">
        <v>28</v>
      </c>
      <c r="MPP514" s="84"/>
      <c r="MPQ514" s="168">
        <v>22</v>
      </c>
      <c r="MPR514" s="84"/>
      <c r="MPS514" s="85"/>
      <c r="MPT514" s="84"/>
      <c r="MPU514" s="85"/>
      <c r="MPV514" s="84"/>
      <c r="MPW514" s="85"/>
      <c r="MPX514" s="86"/>
      <c r="MZH514" s="113">
        <v>18</v>
      </c>
      <c r="MZI514" s="135" t="s">
        <v>74</v>
      </c>
      <c r="MZJ514" s="132" t="s">
        <v>75</v>
      </c>
      <c r="MZK514" s="84" t="s">
        <v>28</v>
      </c>
      <c r="MZL514" s="84"/>
      <c r="MZM514" s="168">
        <v>22</v>
      </c>
      <c r="MZN514" s="84"/>
      <c r="MZO514" s="85"/>
      <c r="MZP514" s="84"/>
      <c r="MZQ514" s="85"/>
      <c r="MZR514" s="84"/>
      <c r="MZS514" s="85"/>
      <c r="MZT514" s="86"/>
      <c r="NJD514" s="113">
        <v>18</v>
      </c>
      <c r="NJE514" s="135" t="s">
        <v>74</v>
      </c>
      <c r="NJF514" s="132" t="s">
        <v>75</v>
      </c>
      <c r="NJG514" s="84" t="s">
        <v>28</v>
      </c>
      <c r="NJH514" s="84"/>
      <c r="NJI514" s="168">
        <v>22</v>
      </c>
      <c r="NJJ514" s="84"/>
      <c r="NJK514" s="85"/>
      <c r="NJL514" s="84"/>
      <c r="NJM514" s="85"/>
      <c r="NJN514" s="84"/>
      <c r="NJO514" s="85"/>
      <c r="NJP514" s="86"/>
      <c r="NSZ514" s="113">
        <v>18</v>
      </c>
      <c r="NTA514" s="135" t="s">
        <v>74</v>
      </c>
      <c r="NTB514" s="132" t="s">
        <v>75</v>
      </c>
      <c r="NTC514" s="84" t="s">
        <v>28</v>
      </c>
      <c r="NTD514" s="84"/>
      <c r="NTE514" s="168">
        <v>22</v>
      </c>
      <c r="NTF514" s="84"/>
      <c r="NTG514" s="85"/>
      <c r="NTH514" s="84"/>
      <c r="NTI514" s="85"/>
      <c r="NTJ514" s="84"/>
      <c r="NTK514" s="85"/>
      <c r="NTL514" s="86"/>
      <c r="OCV514" s="113">
        <v>18</v>
      </c>
      <c r="OCW514" s="135" t="s">
        <v>74</v>
      </c>
      <c r="OCX514" s="132" t="s">
        <v>75</v>
      </c>
      <c r="OCY514" s="84" t="s">
        <v>28</v>
      </c>
      <c r="OCZ514" s="84"/>
      <c r="ODA514" s="168">
        <v>22</v>
      </c>
      <c r="ODB514" s="84"/>
      <c r="ODC514" s="85"/>
      <c r="ODD514" s="84"/>
      <c r="ODE514" s="85"/>
      <c r="ODF514" s="84"/>
      <c r="ODG514" s="85"/>
      <c r="ODH514" s="86"/>
      <c r="OMR514" s="113">
        <v>18</v>
      </c>
      <c r="OMS514" s="135" t="s">
        <v>74</v>
      </c>
      <c r="OMT514" s="132" t="s">
        <v>75</v>
      </c>
      <c r="OMU514" s="84" t="s">
        <v>28</v>
      </c>
      <c r="OMV514" s="84"/>
      <c r="OMW514" s="168">
        <v>22</v>
      </c>
      <c r="OMX514" s="84"/>
      <c r="OMY514" s="85"/>
      <c r="OMZ514" s="84"/>
      <c r="ONA514" s="85"/>
      <c r="ONB514" s="84"/>
      <c r="ONC514" s="85"/>
      <c r="OND514" s="86"/>
      <c r="OWN514" s="113">
        <v>18</v>
      </c>
      <c r="OWO514" s="135" t="s">
        <v>74</v>
      </c>
      <c r="OWP514" s="132" t="s">
        <v>75</v>
      </c>
      <c r="OWQ514" s="84" t="s">
        <v>28</v>
      </c>
      <c r="OWR514" s="84"/>
      <c r="OWS514" s="168">
        <v>22</v>
      </c>
      <c r="OWT514" s="84"/>
      <c r="OWU514" s="85"/>
      <c r="OWV514" s="84"/>
      <c r="OWW514" s="85"/>
      <c r="OWX514" s="84"/>
      <c r="OWY514" s="85"/>
      <c r="OWZ514" s="86"/>
      <c r="PGJ514" s="113">
        <v>18</v>
      </c>
      <c r="PGK514" s="135" t="s">
        <v>74</v>
      </c>
      <c r="PGL514" s="132" t="s">
        <v>75</v>
      </c>
      <c r="PGM514" s="84" t="s">
        <v>28</v>
      </c>
      <c r="PGN514" s="84"/>
      <c r="PGO514" s="168">
        <v>22</v>
      </c>
      <c r="PGP514" s="84"/>
      <c r="PGQ514" s="85"/>
      <c r="PGR514" s="84"/>
      <c r="PGS514" s="85"/>
      <c r="PGT514" s="84"/>
      <c r="PGU514" s="85"/>
      <c r="PGV514" s="86"/>
      <c r="PQF514" s="113">
        <v>18</v>
      </c>
      <c r="PQG514" s="135" t="s">
        <v>74</v>
      </c>
      <c r="PQH514" s="132" t="s">
        <v>75</v>
      </c>
      <c r="PQI514" s="84" t="s">
        <v>28</v>
      </c>
      <c r="PQJ514" s="84"/>
      <c r="PQK514" s="168">
        <v>22</v>
      </c>
      <c r="PQL514" s="84"/>
      <c r="PQM514" s="85"/>
      <c r="PQN514" s="84"/>
      <c r="PQO514" s="85"/>
      <c r="PQP514" s="84"/>
      <c r="PQQ514" s="85"/>
      <c r="PQR514" s="86"/>
      <c r="QAB514" s="113">
        <v>18</v>
      </c>
      <c r="QAC514" s="135" t="s">
        <v>74</v>
      </c>
      <c r="QAD514" s="132" t="s">
        <v>75</v>
      </c>
      <c r="QAE514" s="84" t="s">
        <v>28</v>
      </c>
      <c r="QAF514" s="84"/>
      <c r="QAG514" s="168">
        <v>22</v>
      </c>
      <c r="QAH514" s="84"/>
      <c r="QAI514" s="85"/>
      <c r="QAJ514" s="84"/>
      <c r="QAK514" s="85"/>
      <c r="QAL514" s="84"/>
      <c r="QAM514" s="85"/>
      <c r="QAN514" s="86"/>
      <c r="QJX514" s="113">
        <v>18</v>
      </c>
      <c r="QJY514" s="135" t="s">
        <v>74</v>
      </c>
      <c r="QJZ514" s="132" t="s">
        <v>75</v>
      </c>
      <c r="QKA514" s="84" t="s">
        <v>28</v>
      </c>
      <c r="QKB514" s="84"/>
      <c r="QKC514" s="168">
        <v>22</v>
      </c>
      <c r="QKD514" s="84"/>
      <c r="QKE514" s="85"/>
      <c r="QKF514" s="84"/>
      <c r="QKG514" s="85"/>
      <c r="QKH514" s="84"/>
      <c r="QKI514" s="85"/>
      <c r="QKJ514" s="86"/>
      <c r="QTT514" s="113">
        <v>18</v>
      </c>
      <c r="QTU514" s="135" t="s">
        <v>74</v>
      </c>
      <c r="QTV514" s="132" t="s">
        <v>75</v>
      </c>
      <c r="QTW514" s="84" t="s">
        <v>28</v>
      </c>
      <c r="QTX514" s="84"/>
      <c r="QTY514" s="168">
        <v>22</v>
      </c>
      <c r="QTZ514" s="84"/>
      <c r="QUA514" s="85"/>
      <c r="QUB514" s="84"/>
      <c r="QUC514" s="85"/>
      <c r="QUD514" s="84"/>
      <c r="QUE514" s="85"/>
      <c r="QUF514" s="86"/>
      <c r="RDP514" s="113">
        <v>18</v>
      </c>
      <c r="RDQ514" s="135" t="s">
        <v>74</v>
      </c>
      <c r="RDR514" s="132" t="s">
        <v>75</v>
      </c>
      <c r="RDS514" s="84" t="s">
        <v>28</v>
      </c>
      <c r="RDT514" s="84"/>
      <c r="RDU514" s="168">
        <v>22</v>
      </c>
      <c r="RDV514" s="84"/>
      <c r="RDW514" s="85"/>
      <c r="RDX514" s="84"/>
      <c r="RDY514" s="85"/>
      <c r="RDZ514" s="84"/>
      <c r="REA514" s="85"/>
      <c r="REB514" s="86"/>
      <c r="RNL514" s="113">
        <v>18</v>
      </c>
      <c r="RNM514" s="135" t="s">
        <v>74</v>
      </c>
      <c r="RNN514" s="132" t="s">
        <v>75</v>
      </c>
      <c r="RNO514" s="84" t="s">
        <v>28</v>
      </c>
      <c r="RNP514" s="84"/>
      <c r="RNQ514" s="168">
        <v>22</v>
      </c>
      <c r="RNR514" s="84"/>
      <c r="RNS514" s="85"/>
      <c r="RNT514" s="84"/>
      <c r="RNU514" s="85"/>
      <c r="RNV514" s="84"/>
      <c r="RNW514" s="85"/>
      <c r="RNX514" s="86"/>
      <c r="RXH514" s="113">
        <v>18</v>
      </c>
      <c r="RXI514" s="135" t="s">
        <v>74</v>
      </c>
      <c r="RXJ514" s="132" t="s">
        <v>75</v>
      </c>
      <c r="RXK514" s="84" t="s">
        <v>28</v>
      </c>
      <c r="RXL514" s="84"/>
      <c r="RXM514" s="168">
        <v>22</v>
      </c>
      <c r="RXN514" s="84"/>
      <c r="RXO514" s="85"/>
      <c r="RXP514" s="84"/>
      <c r="RXQ514" s="85"/>
      <c r="RXR514" s="84"/>
      <c r="RXS514" s="85"/>
      <c r="RXT514" s="86"/>
      <c r="SHD514" s="113">
        <v>18</v>
      </c>
      <c r="SHE514" s="135" t="s">
        <v>74</v>
      </c>
      <c r="SHF514" s="132" t="s">
        <v>75</v>
      </c>
      <c r="SHG514" s="84" t="s">
        <v>28</v>
      </c>
      <c r="SHH514" s="84"/>
      <c r="SHI514" s="168">
        <v>22</v>
      </c>
      <c r="SHJ514" s="84"/>
      <c r="SHK514" s="85"/>
      <c r="SHL514" s="84"/>
      <c r="SHM514" s="85"/>
      <c r="SHN514" s="84"/>
      <c r="SHO514" s="85"/>
      <c r="SHP514" s="86"/>
      <c r="SQZ514" s="113">
        <v>18</v>
      </c>
      <c r="SRA514" s="135" t="s">
        <v>74</v>
      </c>
      <c r="SRB514" s="132" t="s">
        <v>75</v>
      </c>
      <c r="SRC514" s="84" t="s">
        <v>28</v>
      </c>
      <c r="SRD514" s="84"/>
      <c r="SRE514" s="168">
        <v>22</v>
      </c>
      <c r="SRF514" s="84"/>
      <c r="SRG514" s="85"/>
      <c r="SRH514" s="84"/>
      <c r="SRI514" s="85"/>
      <c r="SRJ514" s="84"/>
      <c r="SRK514" s="85"/>
      <c r="SRL514" s="86"/>
      <c r="TAV514" s="113">
        <v>18</v>
      </c>
      <c r="TAW514" s="135" t="s">
        <v>74</v>
      </c>
      <c r="TAX514" s="132" t="s">
        <v>75</v>
      </c>
      <c r="TAY514" s="84" t="s">
        <v>28</v>
      </c>
      <c r="TAZ514" s="84"/>
      <c r="TBA514" s="168">
        <v>22</v>
      </c>
      <c r="TBB514" s="84"/>
      <c r="TBC514" s="85"/>
      <c r="TBD514" s="84"/>
      <c r="TBE514" s="85"/>
      <c r="TBF514" s="84"/>
      <c r="TBG514" s="85"/>
      <c r="TBH514" s="86"/>
      <c r="TKR514" s="113">
        <v>18</v>
      </c>
      <c r="TKS514" s="135" t="s">
        <v>74</v>
      </c>
      <c r="TKT514" s="132" t="s">
        <v>75</v>
      </c>
      <c r="TKU514" s="84" t="s">
        <v>28</v>
      </c>
      <c r="TKV514" s="84"/>
      <c r="TKW514" s="168">
        <v>22</v>
      </c>
      <c r="TKX514" s="84"/>
      <c r="TKY514" s="85"/>
      <c r="TKZ514" s="84"/>
      <c r="TLA514" s="85"/>
      <c r="TLB514" s="84"/>
      <c r="TLC514" s="85"/>
      <c r="TLD514" s="86"/>
      <c r="TUN514" s="113">
        <v>18</v>
      </c>
      <c r="TUO514" s="135" t="s">
        <v>74</v>
      </c>
      <c r="TUP514" s="132" t="s">
        <v>75</v>
      </c>
      <c r="TUQ514" s="84" t="s">
        <v>28</v>
      </c>
      <c r="TUR514" s="84"/>
      <c r="TUS514" s="168">
        <v>22</v>
      </c>
      <c r="TUT514" s="84"/>
      <c r="TUU514" s="85"/>
      <c r="TUV514" s="84"/>
      <c r="TUW514" s="85"/>
      <c r="TUX514" s="84"/>
      <c r="TUY514" s="85"/>
      <c r="TUZ514" s="86"/>
      <c r="UEJ514" s="113">
        <v>18</v>
      </c>
      <c r="UEK514" s="135" t="s">
        <v>74</v>
      </c>
      <c r="UEL514" s="132" t="s">
        <v>75</v>
      </c>
      <c r="UEM514" s="84" t="s">
        <v>28</v>
      </c>
      <c r="UEN514" s="84"/>
      <c r="UEO514" s="168">
        <v>22</v>
      </c>
      <c r="UEP514" s="84"/>
      <c r="UEQ514" s="85"/>
      <c r="UER514" s="84"/>
      <c r="UES514" s="85"/>
      <c r="UET514" s="84"/>
      <c r="UEU514" s="85"/>
      <c r="UEV514" s="86"/>
      <c r="UOF514" s="113">
        <v>18</v>
      </c>
      <c r="UOG514" s="135" t="s">
        <v>74</v>
      </c>
      <c r="UOH514" s="132" t="s">
        <v>75</v>
      </c>
      <c r="UOI514" s="84" t="s">
        <v>28</v>
      </c>
      <c r="UOJ514" s="84"/>
      <c r="UOK514" s="168">
        <v>22</v>
      </c>
      <c r="UOL514" s="84"/>
      <c r="UOM514" s="85"/>
      <c r="UON514" s="84"/>
      <c r="UOO514" s="85"/>
      <c r="UOP514" s="84"/>
      <c r="UOQ514" s="85"/>
      <c r="UOR514" s="86"/>
      <c r="UYB514" s="113">
        <v>18</v>
      </c>
      <c r="UYC514" s="135" t="s">
        <v>74</v>
      </c>
      <c r="UYD514" s="132" t="s">
        <v>75</v>
      </c>
      <c r="UYE514" s="84" t="s">
        <v>28</v>
      </c>
      <c r="UYF514" s="84"/>
      <c r="UYG514" s="168">
        <v>22</v>
      </c>
      <c r="UYH514" s="84"/>
      <c r="UYI514" s="85"/>
      <c r="UYJ514" s="84"/>
      <c r="UYK514" s="85"/>
      <c r="UYL514" s="84"/>
      <c r="UYM514" s="85"/>
      <c r="UYN514" s="86"/>
      <c r="VHX514" s="113">
        <v>18</v>
      </c>
      <c r="VHY514" s="135" t="s">
        <v>74</v>
      </c>
      <c r="VHZ514" s="132" t="s">
        <v>75</v>
      </c>
      <c r="VIA514" s="84" t="s">
        <v>28</v>
      </c>
      <c r="VIB514" s="84"/>
      <c r="VIC514" s="168">
        <v>22</v>
      </c>
      <c r="VID514" s="84"/>
      <c r="VIE514" s="85"/>
      <c r="VIF514" s="84"/>
      <c r="VIG514" s="85"/>
      <c r="VIH514" s="84"/>
      <c r="VII514" s="85"/>
      <c r="VIJ514" s="86"/>
      <c r="VRT514" s="113">
        <v>18</v>
      </c>
      <c r="VRU514" s="135" t="s">
        <v>74</v>
      </c>
      <c r="VRV514" s="132" t="s">
        <v>75</v>
      </c>
      <c r="VRW514" s="84" t="s">
        <v>28</v>
      </c>
      <c r="VRX514" s="84"/>
      <c r="VRY514" s="168">
        <v>22</v>
      </c>
      <c r="VRZ514" s="84"/>
      <c r="VSA514" s="85"/>
      <c r="VSB514" s="84"/>
      <c r="VSC514" s="85"/>
      <c r="VSD514" s="84"/>
      <c r="VSE514" s="85"/>
      <c r="VSF514" s="86"/>
      <c r="WBP514" s="113">
        <v>18</v>
      </c>
      <c r="WBQ514" s="135" t="s">
        <v>74</v>
      </c>
      <c r="WBR514" s="132" t="s">
        <v>75</v>
      </c>
      <c r="WBS514" s="84" t="s">
        <v>28</v>
      </c>
      <c r="WBT514" s="84"/>
      <c r="WBU514" s="168">
        <v>22</v>
      </c>
      <c r="WBV514" s="84"/>
      <c r="WBW514" s="85"/>
      <c r="WBX514" s="84"/>
      <c r="WBY514" s="85"/>
      <c r="WBZ514" s="84"/>
      <c r="WCA514" s="85"/>
      <c r="WCB514" s="86"/>
      <c r="WLL514" s="113">
        <v>18</v>
      </c>
      <c r="WLM514" s="135" t="s">
        <v>74</v>
      </c>
      <c r="WLN514" s="132" t="s">
        <v>75</v>
      </c>
      <c r="WLO514" s="84" t="s">
        <v>28</v>
      </c>
      <c r="WLP514" s="84"/>
      <c r="WLQ514" s="168">
        <v>22</v>
      </c>
      <c r="WLR514" s="84"/>
      <c r="WLS514" s="85"/>
      <c r="WLT514" s="84"/>
      <c r="WLU514" s="85"/>
      <c r="WLV514" s="84"/>
      <c r="WLW514" s="85"/>
      <c r="WLX514" s="86"/>
      <c r="WVH514" s="113">
        <v>18</v>
      </c>
      <c r="WVI514" s="135" t="s">
        <v>74</v>
      </c>
      <c r="WVJ514" s="132" t="s">
        <v>75</v>
      </c>
      <c r="WVK514" s="84" t="s">
        <v>28</v>
      </c>
      <c r="WVL514" s="84"/>
      <c r="WVM514" s="168">
        <v>22</v>
      </c>
      <c r="WVN514" s="84"/>
      <c r="WVO514" s="85"/>
      <c r="WVP514" s="84"/>
      <c r="WVQ514" s="85"/>
      <c r="WVR514" s="84"/>
      <c r="WVS514" s="85"/>
      <c r="WVT514" s="86"/>
    </row>
    <row r="515" spans="1:16140" x14ac:dyDescent="0.35">
      <c r="A515" s="82"/>
      <c r="B515" s="6"/>
      <c r="C515" s="81" t="s">
        <v>14</v>
      </c>
      <c r="D515" s="84" t="s">
        <v>15</v>
      </c>
      <c r="E515" s="85">
        <v>0.38900000000000001</v>
      </c>
      <c r="F515" s="85">
        <v>0.38900000000000001</v>
      </c>
      <c r="G515" s="84"/>
      <c r="H515" s="85"/>
      <c r="I515" s="88">
        <v>6</v>
      </c>
      <c r="J515" s="85">
        <v>2.3340000000000001</v>
      </c>
      <c r="K515" s="84"/>
      <c r="L515" s="85"/>
      <c r="M515" s="247">
        <f>H515+J515+L515</f>
        <v>2.3340000000000001</v>
      </c>
    </row>
    <row r="516" spans="1:16140" x14ac:dyDescent="0.35">
      <c r="A516" s="82"/>
      <c r="B516" s="6"/>
      <c r="C516" s="81" t="s">
        <v>24</v>
      </c>
      <c r="D516" s="84" t="s">
        <v>18</v>
      </c>
      <c r="E516" s="141">
        <v>0.151</v>
      </c>
      <c r="F516" s="85">
        <v>0.151</v>
      </c>
      <c r="G516" s="84"/>
      <c r="H516" s="85"/>
      <c r="I516" s="84"/>
      <c r="J516" s="85"/>
      <c r="K516" s="88">
        <v>4</v>
      </c>
      <c r="L516" s="85">
        <v>0.60399999999999998</v>
      </c>
      <c r="M516" s="247">
        <f>H516+J516+L516</f>
        <v>0.60399999999999998</v>
      </c>
    </row>
    <row r="517" spans="1:16140" x14ac:dyDescent="0.35">
      <c r="A517" s="82"/>
      <c r="B517" s="6"/>
      <c r="C517" s="6" t="s">
        <v>25</v>
      </c>
      <c r="D517" s="84"/>
      <c r="E517" s="84"/>
      <c r="F517" s="85"/>
      <c r="G517" s="84"/>
      <c r="H517" s="85"/>
      <c r="I517" s="84"/>
      <c r="J517" s="85"/>
      <c r="K517" s="84"/>
      <c r="L517" s="85"/>
      <c r="M517" s="247"/>
    </row>
    <row r="518" spans="1:16140" ht="32.5" x14ac:dyDescent="0.35">
      <c r="A518" s="82" t="s">
        <v>671</v>
      </c>
      <c r="B518" s="18" t="s">
        <v>29</v>
      </c>
      <c r="C518" s="81" t="s">
        <v>787</v>
      </c>
      <c r="D518" s="84" t="s">
        <v>28</v>
      </c>
      <c r="E518" s="84">
        <v>1</v>
      </c>
      <c r="F518" s="88">
        <v>1</v>
      </c>
      <c r="G518" s="169">
        <v>320.26399999999995</v>
      </c>
      <c r="H518" s="85">
        <v>320.26399999999995</v>
      </c>
      <c r="I518" s="84"/>
      <c r="J518" s="85"/>
      <c r="K518" s="84"/>
      <c r="L518" s="85"/>
      <c r="M518" s="194">
        <f>H518+J518+L518</f>
        <v>320.26399999999995</v>
      </c>
    </row>
    <row r="519" spans="1:16140" x14ac:dyDescent="0.35">
      <c r="A519" s="82"/>
      <c r="B519" s="6"/>
      <c r="C519" s="81" t="s">
        <v>26</v>
      </c>
      <c r="D519" s="84" t="s">
        <v>18</v>
      </c>
      <c r="E519" s="87">
        <v>2.4E-2</v>
      </c>
      <c r="F519" s="85">
        <v>2.4E-2</v>
      </c>
      <c r="G519" s="88">
        <v>4</v>
      </c>
      <c r="H519" s="88">
        <v>9.6000000000000002E-2</v>
      </c>
      <c r="I519" s="84"/>
      <c r="J519" s="85"/>
      <c r="K519" s="84"/>
      <c r="L519" s="85"/>
      <c r="M519" s="194">
        <f>H519+J519+L519</f>
        <v>9.6000000000000002E-2</v>
      </c>
    </row>
    <row r="520" spans="1:16140" ht="128" x14ac:dyDescent="0.35">
      <c r="A520" s="82" t="s">
        <v>280</v>
      </c>
      <c r="B520" s="135" t="s">
        <v>74</v>
      </c>
      <c r="C520" s="132" t="s">
        <v>788</v>
      </c>
      <c r="D520" s="84" t="s">
        <v>28</v>
      </c>
      <c r="E520" s="84"/>
      <c r="F520" s="115">
        <v>4</v>
      </c>
      <c r="G520" s="84"/>
      <c r="H520" s="85"/>
      <c r="I520" s="84"/>
      <c r="J520" s="85"/>
      <c r="K520" s="84"/>
      <c r="L520" s="85"/>
      <c r="M520" s="247"/>
      <c r="IV520" s="113">
        <v>18</v>
      </c>
      <c r="IW520" s="135" t="s">
        <v>74</v>
      </c>
      <c r="IX520" s="132" t="s">
        <v>75</v>
      </c>
      <c r="IY520" s="84" t="s">
        <v>28</v>
      </c>
      <c r="IZ520" s="84"/>
      <c r="JA520" s="168">
        <v>22</v>
      </c>
      <c r="JB520" s="84"/>
      <c r="JC520" s="85"/>
      <c r="JD520" s="84"/>
      <c r="JE520" s="85"/>
      <c r="JF520" s="84"/>
      <c r="JG520" s="85"/>
      <c r="JH520" s="86"/>
      <c r="SR520" s="113">
        <v>18</v>
      </c>
      <c r="SS520" s="135" t="s">
        <v>74</v>
      </c>
      <c r="ST520" s="132" t="s">
        <v>75</v>
      </c>
      <c r="SU520" s="84" t="s">
        <v>28</v>
      </c>
      <c r="SV520" s="84"/>
      <c r="SW520" s="168">
        <v>22</v>
      </c>
      <c r="SX520" s="84"/>
      <c r="SY520" s="85"/>
      <c r="SZ520" s="84"/>
      <c r="TA520" s="85"/>
      <c r="TB520" s="84"/>
      <c r="TC520" s="85"/>
      <c r="TD520" s="86"/>
      <c r="ACN520" s="113">
        <v>18</v>
      </c>
      <c r="ACO520" s="135" t="s">
        <v>74</v>
      </c>
      <c r="ACP520" s="132" t="s">
        <v>75</v>
      </c>
      <c r="ACQ520" s="84" t="s">
        <v>28</v>
      </c>
      <c r="ACR520" s="84"/>
      <c r="ACS520" s="168">
        <v>22</v>
      </c>
      <c r="ACT520" s="84"/>
      <c r="ACU520" s="85"/>
      <c r="ACV520" s="84"/>
      <c r="ACW520" s="85"/>
      <c r="ACX520" s="84"/>
      <c r="ACY520" s="85"/>
      <c r="ACZ520" s="86"/>
      <c r="AMJ520" s="113">
        <v>18</v>
      </c>
      <c r="AMK520" s="135" t="s">
        <v>74</v>
      </c>
      <c r="AML520" s="132" t="s">
        <v>75</v>
      </c>
      <c r="AMM520" s="84" t="s">
        <v>28</v>
      </c>
      <c r="AMN520" s="84"/>
      <c r="AMO520" s="168">
        <v>22</v>
      </c>
      <c r="AMP520" s="84"/>
      <c r="AMQ520" s="85"/>
      <c r="AMR520" s="84"/>
      <c r="AMS520" s="85"/>
      <c r="AMT520" s="84"/>
      <c r="AMU520" s="85"/>
      <c r="AMV520" s="86"/>
      <c r="AWF520" s="113">
        <v>18</v>
      </c>
      <c r="AWG520" s="135" t="s">
        <v>74</v>
      </c>
      <c r="AWH520" s="132" t="s">
        <v>75</v>
      </c>
      <c r="AWI520" s="84" t="s">
        <v>28</v>
      </c>
      <c r="AWJ520" s="84"/>
      <c r="AWK520" s="168">
        <v>22</v>
      </c>
      <c r="AWL520" s="84"/>
      <c r="AWM520" s="85"/>
      <c r="AWN520" s="84"/>
      <c r="AWO520" s="85"/>
      <c r="AWP520" s="84"/>
      <c r="AWQ520" s="85"/>
      <c r="AWR520" s="86"/>
      <c r="BGB520" s="113">
        <v>18</v>
      </c>
      <c r="BGC520" s="135" t="s">
        <v>74</v>
      </c>
      <c r="BGD520" s="132" t="s">
        <v>75</v>
      </c>
      <c r="BGE520" s="84" t="s">
        <v>28</v>
      </c>
      <c r="BGF520" s="84"/>
      <c r="BGG520" s="168">
        <v>22</v>
      </c>
      <c r="BGH520" s="84"/>
      <c r="BGI520" s="85"/>
      <c r="BGJ520" s="84"/>
      <c r="BGK520" s="85"/>
      <c r="BGL520" s="84"/>
      <c r="BGM520" s="85"/>
      <c r="BGN520" s="86"/>
      <c r="BPX520" s="113">
        <v>18</v>
      </c>
      <c r="BPY520" s="135" t="s">
        <v>74</v>
      </c>
      <c r="BPZ520" s="132" t="s">
        <v>75</v>
      </c>
      <c r="BQA520" s="84" t="s">
        <v>28</v>
      </c>
      <c r="BQB520" s="84"/>
      <c r="BQC520" s="168">
        <v>22</v>
      </c>
      <c r="BQD520" s="84"/>
      <c r="BQE520" s="85"/>
      <c r="BQF520" s="84"/>
      <c r="BQG520" s="85"/>
      <c r="BQH520" s="84"/>
      <c r="BQI520" s="85"/>
      <c r="BQJ520" s="86"/>
      <c r="BZT520" s="113">
        <v>18</v>
      </c>
      <c r="BZU520" s="135" t="s">
        <v>74</v>
      </c>
      <c r="BZV520" s="132" t="s">
        <v>75</v>
      </c>
      <c r="BZW520" s="84" t="s">
        <v>28</v>
      </c>
      <c r="BZX520" s="84"/>
      <c r="BZY520" s="168">
        <v>22</v>
      </c>
      <c r="BZZ520" s="84"/>
      <c r="CAA520" s="85"/>
      <c r="CAB520" s="84"/>
      <c r="CAC520" s="85"/>
      <c r="CAD520" s="84"/>
      <c r="CAE520" s="85"/>
      <c r="CAF520" s="86"/>
      <c r="CJP520" s="113">
        <v>18</v>
      </c>
      <c r="CJQ520" s="135" t="s">
        <v>74</v>
      </c>
      <c r="CJR520" s="132" t="s">
        <v>75</v>
      </c>
      <c r="CJS520" s="84" t="s">
        <v>28</v>
      </c>
      <c r="CJT520" s="84"/>
      <c r="CJU520" s="168">
        <v>22</v>
      </c>
      <c r="CJV520" s="84"/>
      <c r="CJW520" s="85"/>
      <c r="CJX520" s="84"/>
      <c r="CJY520" s="85"/>
      <c r="CJZ520" s="84"/>
      <c r="CKA520" s="85"/>
      <c r="CKB520" s="86"/>
      <c r="CTL520" s="113">
        <v>18</v>
      </c>
      <c r="CTM520" s="135" t="s">
        <v>74</v>
      </c>
      <c r="CTN520" s="132" t="s">
        <v>75</v>
      </c>
      <c r="CTO520" s="84" t="s">
        <v>28</v>
      </c>
      <c r="CTP520" s="84"/>
      <c r="CTQ520" s="168">
        <v>22</v>
      </c>
      <c r="CTR520" s="84"/>
      <c r="CTS520" s="85"/>
      <c r="CTT520" s="84"/>
      <c r="CTU520" s="85"/>
      <c r="CTV520" s="84"/>
      <c r="CTW520" s="85"/>
      <c r="CTX520" s="86"/>
      <c r="DDH520" s="113">
        <v>18</v>
      </c>
      <c r="DDI520" s="135" t="s">
        <v>74</v>
      </c>
      <c r="DDJ520" s="132" t="s">
        <v>75</v>
      </c>
      <c r="DDK520" s="84" t="s">
        <v>28</v>
      </c>
      <c r="DDL520" s="84"/>
      <c r="DDM520" s="168">
        <v>22</v>
      </c>
      <c r="DDN520" s="84"/>
      <c r="DDO520" s="85"/>
      <c r="DDP520" s="84"/>
      <c r="DDQ520" s="85"/>
      <c r="DDR520" s="84"/>
      <c r="DDS520" s="85"/>
      <c r="DDT520" s="86"/>
      <c r="DND520" s="113">
        <v>18</v>
      </c>
      <c r="DNE520" s="135" t="s">
        <v>74</v>
      </c>
      <c r="DNF520" s="132" t="s">
        <v>75</v>
      </c>
      <c r="DNG520" s="84" t="s">
        <v>28</v>
      </c>
      <c r="DNH520" s="84"/>
      <c r="DNI520" s="168">
        <v>22</v>
      </c>
      <c r="DNJ520" s="84"/>
      <c r="DNK520" s="85"/>
      <c r="DNL520" s="84"/>
      <c r="DNM520" s="85"/>
      <c r="DNN520" s="84"/>
      <c r="DNO520" s="85"/>
      <c r="DNP520" s="86"/>
      <c r="DWZ520" s="113">
        <v>18</v>
      </c>
      <c r="DXA520" s="135" t="s">
        <v>74</v>
      </c>
      <c r="DXB520" s="132" t="s">
        <v>75</v>
      </c>
      <c r="DXC520" s="84" t="s">
        <v>28</v>
      </c>
      <c r="DXD520" s="84"/>
      <c r="DXE520" s="168">
        <v>22</v>
      </c>
      <c r="DXF520" s="84"/>
      <c r="DXG520" s="85"/>
      <c r="DXH520" s="84"/>
      <c r="DXI520" s="85"/>
      <c r="DXJ520" s="84"/>
      <c r="DXK520" s="85"/>
      <c r="DXL520" s="86"/>
      <c r="EGV520" s="113">
        <v>18</v>
      </c>
      <c r="EGW520" s="135" t="s">
        <v>74</v>
      </c>
      <c r="EGX520" s="132" t="s">
        <v>75</v>
      </c>
      <c r="EGY520" s="84" t="s">
        <v>28</v>
      </c>
      <c r="EGZ520" s="84"/>
      <c r="EHA520" s="168">
        <v>22</v>
      </c>
      <c r="EHB520" s="84"/>
      <c r="EHC520" s="85"/>
      <c r="EHD520" s="84"/>
      <c r="EHE520" s="85"/>
      <c r="EHF520" s="84"/>
      <c r="EHG520" s="85"/>
      <c r="EHH520" s="86"/>
      <c r="EQR520" s="113">
        <v>18</v>
      </c>
      <c r="EQS520" s="135" t="s">
        <v>74</v>
      </c>
      <c r="EQT520" s="132" t="s">
        <v>75</v>
      </c>
      <c r="EQU520" s="84" t="s">
        <v>28</v>
      </c>
      <c r="EQV520" s="84"/>
      <c r="EQW520" s="168">
        <v>22</v>
      </c>
      <c r="EQX520" s="84"/>
      <c r="EQY520" s="85"/>
      <c r="EQZ520" s="84"/>
      <c r="ERA520" s="85"/>
      <c r="ERB520" s="84"/>
      <c r="ERC520" s="85"/>
      <c r="ERD520" s="86"/>
      <c r="FAN520" s="113">
        <v>18</v>
      </c>
      <c r="FAO520" s="135" t="s">
        <v>74</v>
      </c>
      <c r="FAP520" s="132" t="s">
        <v>75</v>
      </c>
      <c r="FAQ520" s="84" t="s">
        <v>28</v>
      </c>
      <c r="FAR520" s="84"/>
      <c r="FAS520" s="168">
        <v>22</v>
      </c>
      <c r="FAT520" s="84"/>
      <c r="FAU520" s="85"/>
      <c r="FAV520" s="84"/>
      <c r="FAW520" s="85"/>
      <c r="FAX520" s="84"/>
      <c r="FAY520" s="85"/>
      <c r="FAZ520" s="86"/>
      <c r="FKJ520" s="113">
        <v>18</v>
      </c>
      <c r="FKK520" s="135" t="s">
        <v>74</v>
      </c>
      <c r="FKL520" s="132" t="s">
        <v>75</v>
      </c>
      <c r="FKM520" s="84" t="s">
        <v>28</v>
      </c>
      <c r="FKN520" s="84"/>
      <c r="FKO520" s="168">
        <v>22</v>
      </c>
      <c r="FKP520" s="84"/>
      <c r="FKQ520" s="85"/>
      <c r="FKR520" s="84"/>
      <c r="FKS520" s="85"/>
      <c r="FKT520" s="84"/>
      <c r="FKU520" s="85"/>
      <c r="FKV520" s="86"/>
      <c r="FUF520" s="113">
        <v>18</v>
      </c>
      <c r="FUG520" s="135" t="s">
        <v>74</v>
      </c>
      <c r="FUH520" s="132" t="s">
        <v>75</v>
      </c>
      <c r="FUI520" s="84" t="s">
        <v>28</v>
      </c>
      <c r="FUJ520" s="84"/>
      <c r="FUK520" s="168">
        <v>22</v>
      </c>
      <c r="FUL520" s="84"/>
      <c r="FUM520" s="85"/>
      <c r="FUN520" s="84"/>
      <c r="FUO520" s="85"/>
      <c r="FUP520" s="84"/>
      <c r="FUQ520" s="85"/>
      <c r="FUR520" s="86"/>
      <c r="GEB520" s="113">
        <v>18</v>
      </c>
      <c r="GEC520" s="135" t="s">
        <v>74</v>
      </c>
      <c r="GED520" s="132" t="s">
        <v>75</v>
      </c>
      <c r="GEE520" s="84" t="s">
        <v>28</v>
      </c>
      <c r="GEF520" s="84"/>
      <c r="GEG520" s="168">
        <v>22</v>
      </c>
      <c r="GEH520" s="84"/>
      <c r="GEI520" s="85"/>
      <c r="GEJ520" s="84"/>
      <c r="GEK520" s="85"/>
      <c r="GEL520" s="84"/>
      <c r="GEM520" s="85"/>
      <c r="GEN520" s="86"/>
      <c r="GNX520" s="113">
        <v>18</v>
      </c>
      <c r="GNY520" s="135" t="s">
        <v>74</v>
      </c>
      <c r="GNZ520" s="132" t="s">
        <v>75</v>
      </c>
      <c r="GOA520" s="84" t="s">
        <v>28</v>
      </c>
      <c r="GOB520" s="84"/>
      <c r="GOC520" s="168">
        <v>22</v>
      </c>
      <c r="GOD520" s="84"/>
      <c r="GOE520" s="85"/>
      <c r="GOF520" s="84"/>
      <c r="GOG520" s="85"/>
      <c r="GOH520" s="84"/>
      <c r="GOI520" s="85"/>
      <c r="GOJ520" s="86"/>
      <c r="GXT520" s="113">
        <v>18</v>
      </c>
      <c r="GXU520" s="135" t="s">
        <v>74</v>
      </c>
      <c r="GXV520" s="132" t="s">
        <v>75</v>
      </c>
      <c r="GXW520" s="84" t="s">
        <v>28</v>
      </c>
      <c r="GXX520" s="84"/>
      <c r="GXY520" s="168">
        <v>22</v>
      </c>
      <c r="GXZ520" s="84"/>
      <c r="GYA520" s="85"/>
      <c r="GYB520" s="84"/>
      <c r="GYC520" s="85"/>
      <c r="GYD520" s="84"/>
      <c r="GYE520" s="85"/>
      <c r="GYF520" s="86"/>
      <c r="HHP520" s="113">
        <v>18</v>
      </c>
      <c r="HHQ520" s="135" t="s">
        <v>74</v>
      </c>
      <c r="HHR520" s="132" t="s">
        <v>75</v>
      </c>
      <c r="HHS520" s="84" t="s">
        <v>28</v>
      </c>
      <c r="HHT520" s="84"/>
      <c r="HHU520" s="168">
        <v>22</v>
      </c>
      <c r="HHV520" s="84"/>
      <c r="HHW520" s="85"/>
      <c r="HHX520" s="84"/>
      <c r="HHY520" s="85"/>
      <c r="HHZ520" s="84"/>
      <c r="HIA520" s="85"/>
      <c r="HIB520" s="86"/>
      <c r="HRL520" s="113">
        <v>18</v>
      </c>
      <c r="HRM520" s="135" t="s">
        <v>74</v>
      </c>
      <c r="HRN520" s="132" t="s">
        <v>75</v>
      </c>
      <c r="HRO520" s="84" t="s">
        <v>28</v>
      </c>
      <c r="HRP520" s="84"/>
      <c r="HRQ520" s="168">
        <v>22</v>
      </c>
      <c r="HRR520" s="84"/>
      <c r="HRS520" s="85"/>
      <c r="HRT520" s="84"/>
      <c r="HRU520" s="85"/>
      <c r="HRV520" s="84"/>
      <c r="HRW520" s="85"/>
      <c r="HRX520" s="86"/>
      <c r="IBH520" s="113">
        <v>18</v>
      </c>
      <c r="IBI520" s="135" t="s">
        <v>74</v>
      </c>
      <c r="IBJ520" s="132" t="s">
        <v>75</v>
      </c>
      <c r="IBK520" s="84" t="s">
        <v>28</v>
      </c>
      <c r="IBL520" s="84"/>
      <c r="IBM520" s="168">
        <v>22</v>
      </c>
      <c r="IBN520" s="84"/>
      <c r="IBO520" s="85"/>
      <c r="IBP520" s="84"/>
      <c r="IBQ520" s="85"/>
      <c r="IBR520" s="84"/>
      <c r="IBS520" s="85"/>
      <c r="IBT520" s="86"/>
      <c r="ILD520" s="113">
        <v>18</v>
      </c>
      <c r="ILE520" s="135" t="s">
        <v>74</v>
      </c>
      <c r="ILF520" s="132" t="s">
        <v>75</v>
      </c>
      <c r="ILG520" s="84" t="s">
        <v>28</v>
      </c>
      <c r="ILH520" s="84"/>
      <c r="ILI520" s="168">
        <v>22</v>
      </c>
      <c r="ILJ520" s="84"/>
      <c r="ILK520" s="85"/>
      <c r="ILL520" s="84"/>
      <c r="ILM520" s="85"/>
      <c r="ILN520" s="84"/>
      <c r="ILO520" s="85"/>
      <c r="ILP520" s="86"/>
      <c r="IUZ520" s="113">
        <v>18</v>
      </c>
      <c r="IVA520" s="135" t="s">
        <v>74</v>
      </c>
      <c r="IVB520" s="132" t="s">
        <v>75</v>
      </c>
      <c r="IVC520" s="84" t="s">
        <v>28</v>
      </c>
      <c r="IVD520" s="84"/>
      <c r="IVE520" s="168">
        <v>22</v>
      </c>
      <c r="IVF520" s="84"/>
      <c r="IVG520" s="85"/>
      <c r="IVH520" s="84"/>
      <c r="IVI520" s="85"/>
      <c r="IVJ520" s="84"/>
      <c r="IVK520" s="85"/>
      <c r="IVL520" s="86"/>
      <c r="JEV520" s="113">
        <v>18</v>
      </c>
      <c r="JEW520" s="135" t="s">
        <v>74</v>
      </c>
      <c r="JEX520" s="132" t="s">
        <v>75</v>
      </c>
      <c r="JEY520" s="84" t="s">
        <v>28</v>
      </c>
      <c r="JEZ520" s="84"/>
      <c r="JFA520" s="168">
        <v>22</v>
      </c>
      <c r="JFB520" s="84"/>
      <c r="JFC520" s="85"/>
      <c r="JFD520" s="84"/>
      <c r="JFE520" s="85"/>
      <c r="JFF520" s="84"/>
      <c r="JFG520" s="85"/>
      <c r="JFH520" s="86"/>
      <c r="JOR520" s="113">
        <v>18</v>
      </c>
      <c r="JOS520" s="135" t="s">
        <v>74</v>
      </c>
      <c r="JOT520" s="132" t="s">
        <v>75</v>
      </c>
      <c r="JOU520" s="84" t="s">
        <v>28</v>
      </c>
      <c r="JOV520" s="84"/>
      <c r="JOW520" s="168">
        <v>22</v>
      </c>
      <c r="JOX520" s="84"/>
      <c r="JOY520" s="85"/>
      <c r="JOZ520" s="84"/>
      <c r="JPA520" s="85"/>
      <c r="JPB520" s="84"/>
      <c r="JPC520" s="85"/>
      <c r="JPD520" s="86"/>
      <c r="JYN520" s="113">
        <v>18</v>
      </c>
      <c r="JYO520" s="135" t="s">
        <v>74</v>
      </c>
      <c r="JYP520" s="132" t="s">
        <v>75</v>
      </c>
      <c r="JYQ520" s="84" t="s">
        <v>28</v>
      </c>
      <c r="JYR520" s="84"/>
      <c r="JYS520" s="168">
        <v>22</v>
      </c>
      <c r="JYT520" s="84"/>
      <c r="JYU520" s="85"/>
      <c r="JYV520" s="84"/>
      <c r="JYW520" s="85"/>
      <c r="JYX520" s="84"/>
      <c r="JYY520" s="85"/>
      <c r="JYZ520" s="86"/>
      <c r="KIJ520" s="113">
        <v>18</v>
      </c>
      <c r="KIK520" s="135" t="s">
        <v>74</v>
      </c>
      <c r="KIL520" s="132" t="s">
        <v>75</v>
      </c>
      <c r="KIM520" s="84" t="s">
        <v>28</v>
      </c>
      <c r="KIN520" s="84"/>
      <c r="KIO520" s="168">
        <v>22</v>
      </c>
      <c r="KIP520" s="84"/>
      <c r="KIQ520" s="85"/>
      <c r="KIR520" s="84"/>
      <c r="KIS520" s="85"/>
      <c r="KIT520" s="84"/>
      <c r="KIU520" s="85"/>
      <c r="KIV520" s="86"/>
      <c r="KSF520" s="113">
        <v>18</v>
      </c>
      <c r="KSG520" s="135" t="s">
        <v>74</v>
      </c>
      <c r="KSH520" s="132" t="s">
        <v>75</v>
      </c>
      <c r="KSI520" s="84" t="s">
        <v>28</v>
      </c>
      <c r="KSJ520" s="84"/>
      <c r="KSK520" s="168">
        <v>22</v>
      </c>
      <c r="KSL520" s="84"/>
      <c r="KSM520" s="85"/>
      <c r="KSN520" s="84"/>
      <c r="KSO520" s="85"/>
      <c r="KSP520" s="84"/>
      <c r="KSQ520" s="85"/>
      <c r="KSR520" s="86"/>
      <c r="LCB520" s="113">
        <v>18</v>
      </c>
      <c r="LCC520" s="135" t="s">
        <v>74</v>
      </c>
      <c r="LCD520" s="132" t="s">
        <v>75</v>
      </c>
      <c r="LCE520" s="84" t="s">
        <v>28</v>
      </c>
      <c r="LCF520" s="84"/>
      <c r="LCG520" s="168">
        <v>22</v>
      </c>
      <c r="LCH520" s="84"/>
      <c r="LCI520" s="85"/>
      <c r="LCJ520" s="84"/>
      <c r="LCK520" s="85"/>
      <c r="LCL520" s="84"/>
      <c r="LCM520" s="85"/>
      <c r="LCN520" s="86"/>
      <c r="LLX520" s="113">
        <v>18</v>
      </c>
      <c r="LLY520" s="135" t="s">
        <v>74</v>
      </c>
      <c r="LLZ520" s="132" t="s">
        <v>75</v>
      </c>
      <c r="LMA520" s="84" t="s">
        <v>28</v>
      </c>
      <c r="LMB520" s="84"/>
      <c r="LMC520" s="168">
        <v>22</v>
      </c>
      <c r="LMD520" s="84"/>
      <c r="LME520" s="85"/>
      <c r="LMF520" s="84"/>
      <c r="LMG520" s="85"/>
      <c r="LMH520" s="84"/>
      <c r="LMI520" s="85"/>
      <c r="LMJ520" s="86"/>
      <c r="LVT520" s="113">
        <v>18</v>
      </c>
      <c r="LVU520" s="135" t="s">
        <v>74</v>
      </c>
      <c r="LVV520" s="132" t="s">
        <v>75</v>
      </c>
      <c r="LVW520" s="84" t="s">
        <v>28</v>
      </c>
      <c r="LVX520" s="84"/>
      <c r="LVY520" s="168">
        <v>22</v>
      </c>
      <c r="LVZ520" s="84"/>
      <c r="LWA520" s="85"/>
      <c r="LWB520" s="84"/>
      <c r="LWC520" s="85"/>
      <c r="LWD520" s="84"/>
      <c r="LWE520" s="85"/>
      <c r="LWF520" s="86"/>
      <c r="MFP520" s="113">
        <v>18</v>
      </c>
      <c r="MFQ520" s="135" t="s">
        <v>74</v>
      </c>
      <c r="MFR520" s="132" t="s">
        <v>75</v>
      </c>
      <c r="MFS520" s="84" t="s">
        <v>28</v>
      </c>
      <c r="MFT520" s="84"/>
      <c r="MFU520" s="168">
        <v>22</v>
      </c>
      <c r="MFV520" s="84"/>
      <c r="MFW520" s="85"/>
      <c r="MFX520" s="84"/>
      <c r="MFY520" s="85"/>
      <c r="MFZ520" s="84"/>
      <c r="MGA520" s="85"/>
      <c r="MGB520" s="86"/>
      <c r="MPL520" s="113">
        <v>18</v>
      </c>
      <c r="MPM520" s="135" t="s">
        <v>74</v>
      </c>
      <c r="MPN520" s="132" t="s">
        <v>75</v>
      </c>
      <c r="MPO520" s="84" t="s">
        <v>28</v>
      </c>
      <c r="MPP520" s="84"/>
      <c r="MPQ520" s="168">
        <v>22</v>
      </c>
      <c r="MPR520" s="84"/>
      <c r="MPS520" s="85"/>
      <c r="MPT520" s="84"/>
      <c r="MPU520" s="85"/>
      <c r="MPV520" s="84"/>
      <c r="MPW520" s="85"/>
      <c r="MPX520" s="86"/>
      <c r="MZH520" s="113">
        <v>18</v>
      </c>
      <c r="MZI520" s="135" t="s">
        <v>74</v>
      </c>
      <c r="MZJ520" s="132" t="s">
        <v>75</v>
      </c>
      <c r="MZK520" s="84" t="s">
        <v>28</v>
      </c>
      <c r="MZL520" s="84"/>
      <c r="MZM520" s="168">
        <v>22</v>
      </c>
      <c r="MZN520" s="84"/>
      <c r="MZO520" s="85"/>
      <c r="MZP520" s="84"/>
      <c r="MZQ520" s="85"/>
      <c r="MZR520" s="84"/>
      <c r="MZS520" s="85"/>
      <c r="MZT520" s="86"/>
      <c r="NJD520" s="113">
        <v>18</v>
      </c>
      <c r="NJE520" s="135" t="s">
        <v>74</v>
      </c>
      <c r="NJF520" s="132" t="s">
        <v>75</v>
      </c>
      <c r="NJG520" s="84" t="s">
        <v>28</v>
      </c>
      <c r="NJH520" s="84"/>
      <c r="NJI520" s="168">
        <v>22</v>
      </c>
      <c r="NJJ520" s="84"/>
      <c r="NJK520" s="85"/>
      <c r="NJL520" s="84"/>
      <c r="NJM520" s="85"/>
      <c r="NJN520" s="84"/>
      <c r="NJO520" s="85"/>
      <c r="NJP520" s="86"/>
      <c r="NSZ520" s="113">
        <v>18</v>
      </c>
      <c r="NTA520" s="135" t="s">
        <v>74</v>
      </c>
      <c r="NTB520" s="132" t="s">
        <v>75</v>
      </c>
      <c r="NTC520" s="84" t="s">
        <v>28</v>
      </c>
      <c r="NTD520" s="84"/>
      <c r="NTE520" s="168">
        <v>22</v>
      </c>
      <c r="NTF520" s="84"/>
      <c r="NTG520" s="85"/>
      <c r="NTH520" s="84"/>
      <c r="NTI520" s="85"/>
      <c r="NTJ520" s="84"/>
      <c r="NTK520" s="85"/>
      <c r="NTL520" s="86"/>
      <c r="OCV520" s="113">
        <v>18</v>
      </c>
      <c r="OCW520" s="135" t="s">
        <v>74</v>
      </c>
      <c r="OCX520" s="132" t="s">
        <v>75</v>
      </c>
      <c r="OCY520" s="84" t="s">
        <v>28</v>
      </c>
      <c r="OCZ520" s="84"/>
      <c r="ODA520" s="168">
        <v>22</v>
      </c>
      <c r="ODB520" s="84"/>
      <c r="ODC520" s="85"/>
      <c r="ODD520" s="84"/>
      <c r="ODE520" s="85"/>
      <c r="ODF520" s="84"/>
      <c r="ODG520" s="85"/>
      <c r="ODH520" s="86"/>
      <c r="OMR520" s="113">
        <v>18</v>
      </c>
      <c r="OMS520" s="135" t="s">
        <v>74</v>
      </c>
      <c r="OMT520" s="132" t="s">
        <v>75</v>
      </c>
      <c r="OMU520" s="84" t="s">
        <v>28</v>
      </c>
      <c r="OMV520" s="84"/>
      <c r="OMW520" s="168">
        <v>22</v>
      </c>
      <c r="OMX520" s="84"/>
      <c r="OMY520" s="85"/>
      <c r="OMZ520" s="84"/>
      <c r="ONA520" s="85"/>
      <c r="ONB520" s="84"/>
      <c r="ONC520" s="85"/>
      <c r="OND520" s="86"/>
      <c r="OWN520" s="113">
        <v>18</v>
      </c>
      <c r="OWO520" s="135" t="s">
        <v>74</v>
      </c>
      <c r="OWP520" s="132" t="s">
        <v>75</v>
      </c>
      <c r="OWQ520" s="84" t="s">
        <v>28</v>
      </c>
      <c r="OWR520" s="84"/>
      <c r="OWS520" s="168">
        <v>22</v>
      </c>
      <c r="OWT520" s="84"/>
      <c r="OWU520" s="85"/>
      <c r="OWV520" s="84"/>
      <c r="OWW520" s="85"/>
      <c r="OWX520" s="84"/>
      <c r="OWY520" s="85"/>
      <c r="OWZ520" s="86"/>
      <c r="PGJ520" s="113">
        <v>18</v>
      </c>
      <c r="PGK520" s="135" t="s">
        <v>74</v>
      </c>
      <c r="PGL520" s="132" t="s">
        <v>75</v>
      </c>
      <c r="PGM520" s="84" t="s">
        <v>28</v>
      </c>
      <c r="PGN520" s="84"/>
      <c r="PGO520" s="168">
        <v>22</v>
      </c>
      <c r="PGP520" s="84"/>
      <c r="PGQ520" s="85"/>
      <c r="PGR520" s="84"/>
      <c r="PGS520" s="85"/>
      <c r="PGT520" s="84"/>
      <c r="PGU520" s="85"/>
      <c r="PGV520" s="86"/>
      <c r="PQF520" s="113">
        <v>18</v>
      </c>
      <c r="PQG520" s="135" t="s">
        <v>74</v>
      </c>
      <c r="PQH520" s="132" t="s">
        <v>75</v>
      </c>
      <c r="PQI520" s="84" t="s">
        <v>28</v>
      </c>
      <c r="PQJ520" s="84"/>
      <c r="PQK520" s="168">
        <v>22</v>
      </c>
      <c r="PQL520" s="84"/>
      <c r="PQM520" s="85"/>
      <c r="PQN520" s="84"/>
      <c r="PQO520" s="85"/>
      <c r="PQP520" s="84"/>
      <c r="PQQ520" s="85"/>
      <c r="PQR520" s="86"/>
      <c r="QAB520" s="113">
        <v>18</v>
      </c>
      <c r="QAC520" s="135" t="s">
        <v>74</v>
      </c>
      <c r="QAD520" s="132" t="s">
        <v>75</v>
      </c>
      <c r="QAE520" s="84" t="s">
        <v>28</v>
      </c>
      <c r="QAF520" s="84"/>
      <c r="QAG520" s="168">
        <v>22</v>
      </c>
      <c r="QAH520" s="84"/>
      <c r="QAI520" s="85"/>
      <c r="QAJ520" s="84"/>
      <c r="QAK520" s="85"/>
      <c r="QAL520" s="84"/>
      <c r="QAM520" s="85"/>
      <c r="QAN520" s="86"/>
      <c r="QJX520" s="113">
        <v>18</v>
      </c>
      <c r="QJY520" s="135" t="s">
        <v>74</v>
      </c>
      <c r="QJZ520" s="132" t="s">
        <v>75</v>
      </c>
      <c r="QKA520" s="84" t="s">
        <v>28</v>
      </c>
      <c r="QKB520" s="84"/>
      <c r="QKC520" s="168">
        <v>22</v>
      </c>
      <c r="QKD520" s="84"/>
      <c r="QKE520" s="85"/>
      <c r="QKF520" s="84"/>
      <c r="QKG520" s="85"/>
      <c r="QKH520" s="84"/>
      <c r="QKI520" s="85"/>
      <c r="QKJ520" s="86"/>
      <c r="QTT520" s="113">
        <v>18</v>
      </c>
      <c r="QTU520" s="135" t="s">
        <v>74</v>
      </c>
      <c r="QTV520" s="132" t="s">
        <v>75</v>
      </c>
      <c r="QTW520" s="84" t="s">
        <v>28</v>
      </c>
      <c r="QTX520" s="84"/>
      <c r="QTY520" s="168">
        <v>22</v>
      </c>
      <c r="QTZ520" s="84"/>
      <c r="QUA520" s="85"/>
      <c r="QUB520" s="84"/>
      <c r="QUC520" s="85"/>
      <c r="QUD520" s="84"/>
      <c r="QUE520" s="85"/>
      <c r="QUF520" s="86"/>
      <c r="RDP520" s="113">
        <v>18</v>
      </c>
      <c r="RDQ520" s="135" t="s">
        <v>74</v>
      </c>
      <c r="RDR520" s="132" t="s">
        <v>75</v>
      </c>
      <c r="RDS520" s="84" t="s">
        <v>28</v>
      </c>
      <c r="RDT520" s="84"/>
      <c r="RDU520" s="168">
        <v>22</v>
      </c>
      <c r="RDV520" s="84"/>
      <c r="RDW520" s="85"/>
      <c r="RDX520" s="84"/>
      <c r="RDY520" s="85"/>
      <c r="RDZ520" s="84"/>
      <c r="REA520" s="85"/>
      <c r="REB520" s="86"/>
      <c r="RNL520" s="113">
        <v>18</v>
      </c>
      <c r="RNM520" s="135" t="s">
        <v>74</v>
      </c>
      <c r="RNN520" s="132" t="s">
        <v>75</v>
      </c>
      <c r="RNO520" s="84" t="s">
        <v>28</v>
      </c>
      <c r="RNP520" s="84"/>
      <c r="RNQ520" s="168">
        <v>22</v>
      </c>
      <c r="RNR520" s="84"/>
      <c r="RNS520" s="85"/>
      <c r="RNT520" s="84"/>
      <c r="RNU520" s="85"/>
      <c r="RNV520" s="84"/>
      <c r="RNW520" s="85"/>
      <c r="RNX520" s="86"/>
      <c r="RXH520" s="113">
        <v>18</v>
      </c>
      <c r="RXI520" s="135" t="s">
        <v>74</v>
      </c>
      <c r="RXJ520" s="132" t="s">
        <v>75</v>
      </c>
      <c r="RXK520" s="84" t="s">
        <v>28</v>
      </c>
      <c r="RXL520" s="84"/>
      <c r="RXM520" s="168">
        <v>22</v>
      </c>
      <c r="RXN520" s="84"/>
      <c r="RXO520" s="85"/>
      <c r="RXP520" s="84"/>
      <c r="RXQ520" s="85"/>
      <c r="RXR520" s="84"/>
      <c r="RXS520" s="85"/>
      <c r="RXT520" s="86"/>
      <c r="SHD520" s="113">
        <v>18</v>
      </c>
      <c r="SHE520" s="135" t="s">
        <v>74</v>
      </c>
      <c r="SHF520" s="132" t="s">
        <v>75</v>
      </c>
      <c r="SHG520" s="84" t="s">
        <v>28</v>
      </c>
      <c r="SHH520" s="84"/>
      <c r="SHI520" s="168">
        <v>22</v>
      </c>
      <c r="SHJ520" s="84"/>
      <c r="SHK520" s="85"/>
      <c r="SHL520" s="84"/>
      <c r="SHM520" s="85"/>
      <c r="SHN520" s="84"/>
      <c r="SHO520" s="85"/>
      <c r="SHP520" s="86"/>
      <c r="SQZ520" s="113">
        <v>18</v>
      </c>
      <c r="SRA520" s="135" t="s">
        <v>74</v>
      </c>
      <c r="SRB520" s="132" t="s">
        <v>75</v>
      </c>
      <c r="SRC520" s="84" t="s">
        <v>28</v>
      </c>
      <c r="SRD520" s="84"/>
      <c r="SRE520" s="168">
        <v>22</v>
      </c>
      <c r="SRF520" s="84"/>
      <c r="SRG520" s="85"/>
      <c r="SRH520" s="84"/>
      <c r="SRI520" s="85"/>
      <c r="SRJ520" s="84"/>
      <c r="SRK520" s="85"/>
      <c r="SRL520" s="86"/>
      <c r="TAV520" s="113">
        <v>18</v>
      </c>
      <c r="TAW520" s="135" t="s">
        <v>74</v>
      </c>
      <c r="TAX520" s="132" t="s">
        <v>75</v>
      </c>
      <c r="TAY520" s="84" t="s">
        <v>28</v>
      </c>
      <c r="TAZ520" s="84"/>
      <c r="TBA520" s="168">
        <v>22</v>
      </c>
      <c r="TBB520" s="84"/>
      <c r="TBC520" s="85"/>
      <c r="TBD520" s="84"/>
      <c r="TBE520" s="85"/>
      <c r="TBF520" s="84"/>
      <c r="TBG520" s="85"/>
      <c r="TBH520" s="86"/>
      <c r="TKR520" s="113">
        <v>18</v>
      </c>
      <c r="TKS520" s="135" t="s">
        <v>74</v>
      </c>
      <c r="TKT520" s="132" t="s">
        <v>75</v>
      </c>
      <c r="TKU520" s="84" t="s">
        <v>28</v>
      </c>
      <c r="TKV520" s="84"/>
      <c r="TKW520" s="168">
        <v>22</v>
      </c>
      <c r="TKX520" s="84"/>
      <c r="TKY520" s="85"/>
      <c r="TKZ520" s="84"/>
      <c r="TLA520" s="85"/>
      <c r="TLB520" s="84"/>
      <c r="TLC520" s="85"/>
      <c r="TLD520" s="86"/>
      <c r="TUN520" s="113">
        <v>18</v>
      </c>
      <c r="TUO520" s="135" t="s">
        <v>74</v>
      </c>
      <c r="TUP520" s="132" t="s">
        <v>75</v>
      </c>
      <c r="TUQ520" s="84" t="s">
        <v>28</v>
      </c>
      <c r="TUR520" s="84"/>
      <c r="TUS520" s="168">
        <v>22</v>
      </c>
      <c r="TUT520" s="84"/>
      <c r="TUU520" s="85"/>
      <c r="TUV520" s="84"/>
      <c r="TUW520" s="85"/>
      <c r="TUX520" s="84"/>
      <c r="TUY520" s="85"/>
      <c r="TUZ520" s="86"/>
      <c r="UEJ520" s="113">
        <v>18</v>
      </c>
      <c r="UEK520" s="135" t="s">
        <v>74</v>
      </c>
      <c r="UEL520" s="132" t="s">
        <v>75</v>
      </c>
      <c r="UEM520" s="84" t="s">
        <v>28</v>
      </c>
      <c r="UEN520" s="84"/>
      <c r="UEO520" s="168">
        <v>22</v>
      </c>
      <c r="UEP520" s="84"/>
      <c r="UEQ520" s="85"/>
      <c r="UER520" s="84"/>
      <c r="UES520" s="85"/>
      <c r="UET520" s="84"/>
      <c r="UEU520" s="85"/>
      <c r="UEV520" s="86"/>
      <c r="UOF520" s="113">
        <v>18</v>
      </c>
      <c r="UOG520" s="135" t="s">
        <v>74</v>
      </c>
      <c r="UOH520" s="132" t="s">
        <v>75</v>
      </c>
      <c r="UOI520" s="84" t="s">
        <v>28</v>
      </c>
      <c r="UOJ520" s="84"/>
      <c r="UOK520" s="168">
        <v>22</v>
      </c>
      <c r="UOL520" s="84"/>
      <c r="UOM520" s="85"/>
      <c r="UON520" s="84"/>
      <c r="UOO520" s="85"/>
      <c r="UOP520" s="84"/>
      <c r="UOQ520" s="85"/>
      <c r="UOR520" s="86"/>
      <c r="UYB520" s="113">
        <v>18</v>
      </c>
      <c r="UYC520" s="135" t="s">
        <v>74</v>
      </c>
      <c r="UYD520" s="132" t="s">
        <v>75</v>
      </c>
      <c r="UYE520" s="84" t="s">
        <v>28</v>
      </c>
      <c r="UYF520" s="84"/>
      <c r="UYG520" s="168">
        <v>22</v>
      </c>
      <c r="UYH520" s="84"/>
      <c r="UYI520" s="85"/>
      <c r="UYJ520" s="84"/>
      <c r="UYK520" s="85"/>
      <c r="UYL520" s="84"/>
      <c r="UYM520" s="85"/>
      <c r="UYN520" s="86"/>
      <c r="VHX520" s="113">
        <v>18</v>
      </c>
      <c r="VHY520" s="135" t="s">
        <v>74</v>
      </c>
      <c r="VHZ520" s="132" t="s">
        <v>75</v>
      </c>
      <c r="VIA520" s="84" t="s">
        <v>28</v>
      </c>
      <c r="VIB520" s="84"/>
      <c r="VIC520" s="168">
        <v>22</v>
      </c>
      <c r="VID520" s="84"/>
      <c r="VIE520" s="85"/>
      <c r="VIF520" s="84"/>
      <c r="VIG520" s="85"/>
      <c r="VIH520" s="84"/>
      <c r="VII520" s="85"/>
      <c r="VIJ520" s="86"/>
      <c r="VRT520" s="113">
        <v>18</v>
      </c>
      <c r="VRU520" s="135" t="s">
        <v>74</v>
      </c>
      <c r="VRV520" s="132" t="s">
        <v>75</v>
      </c>
      <c r="VRW520" s="84" t="s">
        <v>28</v>
      </c>
      <c r="VRX520" s="84"/>
      <c r="VRY520" s="168">
        <v>22</v>
      </c>
      <c r="VRZ520" s="84"/>
      <c r="VSA520" s="85"/>
      <c r="VSB520" s="84"/>
      <c r="VSC520" s="85"/>
      <c r="VSD520" s="84"/>
      <c r="VSE520" s="85"/>
      <c r="VSF520" s="86"/>
      <c r="WBP520" s="113">
        <v>18</v>
      </c>
      <c r="WBQ520" s="135" t="s">
        <v>74</v>
      </c>
      <c r="WBR520" s="132" t="s">
        <v>75</v>
      </c>
      <c r="WBS520" s="84" t="s">
        <v>28</v>
      </c>
      <c r="WBT520" s="84"/>
      <c r="WBU520" s="168">
        <v>22</v>
      </c>
      <c r="WBV520" s="84"/>
      <c r="WBW520" s="85"/>
      <c r="WBX520" s="84"/>
      <c r="WBY520" s="85"/>
      <c r="WBZ520" s="84"/>
      <c r="WCA520" s="85"/>
      <c r="WCB520" s="86"/>
      <c r="WLL520" s="113">
        <v>18</v>
      </c>
      <c r="WLM520" s="135" t="s">
        <v>74</v>
      </c>
      <c r="WLN520" s="132" t="s">
        <v>75</v>
      </c>
      <c r="WLO520" s="84" t="s">
        <v>28</v>
      </c>
      <c r="WLP520" s="84"/>
      <c r="WLQ520" s="168">
        <v>22</v>
      </c>
      <c r="WLR520" s="84"/>
      <c r="WLS520" s="85"/>
      <c r="WLT520" s="84"/>
      <c r="WLU520" s="85"/>
      <c r="WLV520" s="84"/>
      <c r="WLW520" s="85"/>
      <c r="WLX520" s="86"/>
      <c r="WVH520" s="113">
        <v>18</v>
      </c>
      <c r="WVI520" s="135" t="s">
        <v>74</v>
      </c>
      <c r="WVJ520" s="132" t="s">
        <v>75</v>
      </c>
      <c r="WVK520" s="84" t="s">
        <v>28</v>
      </c>
      <c r="WVL520" s="84"/>
      <c r="WVM520" s="168">
        <v>22</v>
      </c>
      <c r="WVN520" s="84"/>
      <c r="WVO520" s="85"/>
      <c r="WVP520" s="84"/>
      <c r="WVQ520" s="85"/>
      <c r="WVR520" s="84"/>
      <c r="WVS520" s="85"/>
      <c r="WVT520" s="86"/>
    </row>
    <row r="521" spans="1:16140" x14ac:dyDescent="0.35">
      <c r="A521" s="82"/>
      <c r="B521" s="6"/>
      <c r="C521" s="81" t="s">
        <v>14</v>
      </c>
      <c r="D521" s="84" t="s">
        <v>15</v>
      </c>
      <c r="E521" s="85">
        <v>0.38900000000000001</v>
      </c>
      <c r="F521" s="85">
        <v>1.556</v>
      </c>
      <c r="G521" s="84"/>
      <c r="H521" s="85"/>
      <c r="I521" s="88">
        <v>6</v>
      </c>
      <c r="J521" s="85">
        <v>9.3360000000000003</v>
      </c>
      <c r="K521" s="84"/>
      <c r="L521" s="85"/>
      <c r="M521" s="194">
        <f>H521+J521+L521</f>
        <v>9.3360000000000003</v>
      </c>
    </row>
    <row r="522" spans="1:16140" x14ac:dyDescent="0.35">
      <c r="A522" s="82"/>
      <c r="B522" s="6"/>
      <c r="C522" s="81" t="s">
        <v>24</v>
      </c>
      <c r="D522" s="84" t="s">
        <v>18</v>
      </c>
      <c r="E522" s="141">
        <v>0.151</v>
      </c>
      <c r="F522" s="85">
        <v>0.60399999999999998</v>
      </c>
      <c r="G522" s="84"/>
      <c r="H522" s="85"/>
      <c r="I522" s="84"/>
      <c r="J522" s="85"/>
      <c r="K522" s="88">
        <v>4</v>
      </c>
      <c r="L522" s="85">
        <v>2.4159999999999999</v>
      </c>
      <c r="M522" s="194">
        <f>H522+J522+L522</f>
        <v>2.4159999999999999</v>
      </c>
    </row>
    <row r="523" spans="1:16140" x14ac:dyDescent="0.35">
      <c r="A523" s="82"/>
      <c r="B523" s="6"/>
      <c r="C523" s="6" t="s">
        <v>25</v>
      </c>
      <c r="D523" s="84"/>
      <c r="E523" s="84"/>
      <c r="F523" s="85"/>
      <c r="G523" s="84"/>
      <c r="H523" s="85"/>
      <c r="I523" s="84"/>
      <c r="J523" s="85"/>
      <c r="K523" s="84"/>
      <c r="L523" s="85"/>
      <c r="M523" s="194"/>
    </row>
    <row r="524" spans="1:16140" ht="32.5" x14ac:dyDescent="0.35">
      <c r="A524" s="82" t="s">
        <v>672</v>
      </c>
      <c r="B524" s="18" t="s">
        <v>29</v>
      </c>
      <c r="C524" s="81" t="s">
        <v>789</v>
      </c>
      <c r="D524" s="84" t="s">
        <v>28</v>
      </c>
      <c r="E524" s="84">
        <v>1</v>
      </c>
      <c r="F524" s="88">
        <v>4</v>
      </c>
      <c r="G524" s="169">
        <v>278.29599999999999</v>
      </c>
      <c r="H524" s="85">
        <v>1113.184</v>
      </c>
      <c r="I524" s="84"/>
      <c r="J524" s="85"/>
      <c r="K524" s="84"/>
      <c r="L524" s="85"/>
      <c r="M524" s="194">
        <f>H524+J524+L524</f>
        <v>1113.184</v>
      </c>
    </row>
    <row r="525" spans="1:16140" x14ac:dyDescent="0.35">
      <c r="A525" s="82"/>
      <c r="B525" s="6"/>
      <c r="C525" s="81" t="s">
        <v>26</v>
      </c>
      <c r="D525" s="84" t="s">
        <v>18</v>
      </c>
      <c r="E525" s="87">
        <v>2.4E-2</v>
      </c>
      <c r="F525" s="85">
        <v>9.6000000000000002E-2</v>
      </c>
      <c r="G525" s="88">
        <v>4</v>
      </c>
      <c r="H525" s="85">
        <v>0.38400000000000001</v>
      </c>
      <c r="I525" s="84"/>
      <c r="J525" s="85"/>
      <c r="K525" s="84"/>
      <c r="L525" s="85"/>
      <c r="M525" s="194">
        <f>H525+J525+L525</f>
        <v>0.38400000000000001</v>
      </c>
    </row>
    <row r="526" spans="1:16140" ht="128" x14ac:dyDescent="0.35">
      <c r="A526" s="82" t="s">
        <v>673</v>
      </c>
      <c r="B526" s="135" t="s">
        <v>74</v>
      </c>
      <c r="C526" s="132" t="s">
        <v>790</v>
      </c>
      <c r="D526" s="84" t="s">
        <v>28</v>
      </c>
      <c r="E526" s="84"/>
      <c r="F526" s="115">
        <v>2</v>
      </c>
      <c r="G526" s="84"/>
      <c r="H526" s="85"/>
      <c r="I526" s="84"/>
      <c r="J526" s="85"/>
      <c r="K526" s="84"/>
      <c r="L526" s="85"/>
      <c r="M526" s="194"/>
      <c r="IV526" s="113">
        <v>18</v>
      </c>
      <c r="IW526" s="135" t="s">
        <v>74</v>
      </c>
      <c r="IX526" s="132" t="s">
        <v>75</v>
      </c>
      <c r="IY526" s="84" t="s">
        <v>28</v>
      </c>
      <c r="IZ526" s="84"/>
      <c r="JA526" s="168">
        <v>22</v>
      </c>
      <c r="JB526" s="84"/>
      <c r="JC526" s="85"/>
      <c r="JD526" s="84"/>
      <c r="JE526" s="85"/>
      <c r="JF526" s="84"/>
      <c r="JG526" s="85"/>
      <c r="JH526" s="86"/>
      <c r="SR526" s="113">
        <v>18</v>
      </c>
      <c r="SS526" s="135" t="s">
        <v>74</v>
      </c>
      <c r="ST526" s="132" t="s">
        <v>75</v>
      </c>
      <c r="SU526" s="84" t="s">
        <v>28</v>
      </c>
      <c r="SV526" s="84"/>
      <c r="SW526" s="168">
        <v>22</v>
      </c>
      <c r="SX526" s="84"/>
      <c r="SY526" s="85"/>
      <c r="SZ526" s="84"/>
      <c r="TA526" s="85"/>
      <c r="TB526" s="84"/>
      <c r="TC526" s="85"/>
      <c r="TD526" s="86"/>
      <c r="ACN526" s="113">
        <v>18</v>
      </c>
      <c r="ACO526" s="135" t="s">
        <v>74</v>
      </c>
      <c r="ACP526" s="132" t="s">
        <v>75</v>
      </c>
      <c r="ACQ526" s="84" t="s">
        <v>28</v>
      </c>
      <c r="ACR526" s="84"/>
      <c r="ACS526" s="168">
        <v>22</v>
      </c>
      <c r="ACT526" s="84"/>
      <c r="ACU526" s="85"/>
      <c r="ACV526" s="84"/>
      <c r="ACW526" s="85"/>
      <c r="ACX526" s="84"/>
      <c r="ACY526" s="85"/>
      <c r="ACZ526" s="86"/>
      <c r="AMJ526" s="113">
        <v>18</v>
      </c>
      <c r="AMK526" s="135" t="s">
        <v>74</v>
      </c>
      <c r="AML526" s="132" t="s">
        <v>75</v>
      </c>
      <c r="AMM526" s="84" t="s">
        <v>28</v>
      </c>
      <c r="AMN526" s="84"/>
      <c r="AMO526" s="168">
        <v>22</v>
      </c>
      <c r="AMP526" s="84"/>
      <c r="AMQ526" s="85"/>
      <c r="AMR526" s="84"/>
      <c r="AMS526" s="85"/>
      <c r="AMT526" s="84"/>
      <c r="AMU526" s="85"/>
      <c r="AMV526" s="86"/>
      <c r="AWF526" s="113">
        <v>18</v>
      </c>
      <c r="AWG526" s="135" t="s">
        <v>74</v>
      </c>
      <c r="AWH526" s="132" t="s">
        <v>75</v>
      </c>
      <c r="AWI526" s="84" t="s">
        <v>28</v>
      </c>
      <c r="AWJ526" s="84"/>
      <c r="AWK526" s="168">
        <v>22</v>
      </c>
      <c r="AWL526" s="84"/>
      <c r="AWM526" s="85"/>
      <c r="AWN526" s="84"/>
      <c r="AWO526" s="85"/>
      <c r="AWP526" s="84"/>
      <c r="AWQ526" s="85"/>
      <c r="AWR526" s="86"/>
      <c r="BGB526" s="113">
        <v>18</v>
      </c>
      <c r="BGC526" s="135" t="s">
        <v>74</v>
      </c>
      <c r="BGD526" s="132" t="s">
        <v>75</v>
      </c>
      <c r="BGE526" s="84" t="s">
        <v>28</v>
      </c>
      <c r="BGF526" s="84"/>
      <c r="BGG526" s="168">
        <v>22</v>
      </c>
      <c r="BGH526" s="84"/>
      <c r="BGI526" s="85"/>
      <c r="BGJ526" s="84"/>
      <c r="BGK526" s="85"/>
      <c r="BGL526" s="84"/>
      <c r="BGM526" s="85"/>
      <c r="BGN526" s="86"/>
      <c r="BPX526" s="113">
        <v>18</v>
      </c>
      <c r="BPY526" s="135" t="s">
        <v>74</v>
      </c>
      <c r="BPZ526" s="132" t="s">
        <v>75</v>
      </c>
      <c r="BQA526" s="84" t="s">
        <v>28</v>
      </c>
      <c r="BQB526" s="84"/>
      <c r="BQC526" s="168">
        <v>22</v>
      </c>
      <c r="BQD526" s="84"/>
      <c r="BQE526" s="85"/>
      <c r="BQF526" s="84"/>
      <c r="BQG526" s="85"/>
      <c r="BQH526" s="84"/>
      <c r="BQI526" s="85"/>
      <c r="BQJ526" s="86"/>
      <c r="BZT526" s="113">
        <v>18</v>
      </c>
      <c r="BZU526" s="135" t="s">
        <v>74</v>
      </c>
      <c r="BZV526" s="132" t="s">
        <v>75</v>
      </c>
      <c r="BZW526" s="84" t="s">
        <v>28</v>
      </c>
      <c r="BZX526" s="84"/>
      <c r="BZY526" s="168">
        <v>22</v>
      </c>
      <c r="BZZ526" s="84"/>
      <c r="CAA526" s="85"/>
      <c r="CAB526" s="84"/>
      <c r="CAC526" s="85"/>
      <c r="CAD526" s="84"/>
      <c r="CAE526" s="85"/>
      <c r="CAF526" s="86"/>
      <c r="CJP526" s="113">
        <v>18</v>
      </c>
      <c r="CJQ526" s="135" t="s">
        <v>74</v>
      </c>
      <c r="CJR526" s="132" t="s">
        <v>75</v>
      </c>
      <c r="CJS526" s="84" t="s">
        <v>28</v>
      </c>
      <c r="CJT526" s="84"/>
      <c r="CJU526" s="168">
        <v>22</v>
      </c>
      <c r="CJV526" s="84"/>
      <c r="CJW526" s="85"/>
      <c r="CJX526" s="84"/>
      <c r="CJY526" s="85"/>
      <c r="CJZ526" s="84"/>
      <c r="CKA526" s="85"/>
      <c r="CKB526" s="86"/>
      <c r="CTL526" s="113">
        <v>18</v>
      </c>
      <c r="CTM526" s="135" t="s">
        <v>74</v>
      </c>
      <c r="CTN526" s="132" t="s">
        <v>75</v>
      </c>
      <c r="CTO526" s="84" t="s">
        <v>28</v>
      </c>
      <c r="CTP526" s="84"/>
      <c r="CTQ526" s="168">
        <v>22</v>
      </c>
      <c r="CTR526" s="84"/>
      <c r="CTS526" s="85"/>
      <c r="CTT526" s="84"/>
      <c r="CTU526" s="85"/>
      <c r="CTV526" s="84"/>
      <c r="CTW526" s="85"/>
      <c r="CTX526" s="86"/>
      <c r="DDH526" s="113">
        <v>18</v>
      </c>
      <c r="DDI526" s="135" t="s">
        <v>74</v>
      </c>
      <c r="DDJ526" s="132" t="s">
        <v>75</v>
      </c>
      <c r="DDK526" s="84" t="s">
        <v>28</v>
      </c>
      <c r="DDL526" s="84"/>
      <c r="DDM526" s="168">
        <v>22</v>
      </c>
      <c r="DDN526" s="84"/>
      <c r="DDO526" s="85"/>
      <c r="DDP526" s="84"/>
      <c r="DDQ526" s="85"/>
      <c r="DDR526" s="84"/>
      <c r="DDS526" s="85"/>
      <c r="DDT526" s="86"/>
      <c r="DND526" s="113">
        <v>18</v>
      </c>
      <c r="DNE526" s="135" t="s">
        <v>74</v>
      </c>
      <c r="DNF526" s="132" t="s">
        <v>75</v>
      </c>
      <c r="DNG526" s="84" t="s">
        <v>28</v>
      </c>
      <c r="DNH526" s="84"/>
      <c r="DNI526" s="168">
        <v>22</v>
      </c>
      <c r="DNJ526" s="84"/>
      <c r="DNK526" s="85"/>
      <c r="DNL526" s="84"/>
      <c r="DNM526" s="85"/>
      <c r="DNN526" s="84"/>
      <c r="DNO526" s="85"/>
      <c r="DNP526" s="86"/>
      <c r="DWZ526" s="113">
        <v>18</v>
      </c>
      <c r="DXA526" s="135" t="s">
        <v>74</v>
      </c>
      <c r="DXB526" s="132" t="s">
        <v>75</v>
      </c>
      <c r="DXC526" s="84" t="s">
        <v>28</v>
      </c>
      <c r="DXD526" s="84"/>
      <c r="DXE526" s="168">
        <v>22</v>
      </c>
      <c r="DXF526" s="84"/>
      <c r="DXG526" s="85"/>
      <c r="DXH526" s="84"/>
      <c r="DXI526" s="85"/>
      <c r="DXJ526" s="84"/>
      <c r="DXK526" s="85"/>
      <c r="DXL526" s="86"/>
      <c r="EGV526" s="113">
        <v>18</v>
      </c>
      <c r="EGW526" s="135" t="s">
        <v>74</v>
      </c>
      <c r="EGX526" s="132" t="s">
        <v>75</v>
      </c>
      <c r="EGY526" s="84" t="s">
        <v>28</v>
      </c>
      <c r="EGZ526" s="84"/>
      <c r="EHA526" s="168">
        <v>22</v>
      </c>
      <c r="EHB526" s="84"/>
      <c r="EHC526" s="85"/>
      <c r="EHD526" s="84"/>
      <c r="EHE526" s="85"/>
      <c r="EHF526" s="84"/>
      <c r="EHG526" s="85"/>
      <c r="EHH526" s="86"/>
      <c r="EQR526" s="113">
        <v>18</v>
      </c>
      <c r="EQS526" s="135" t="s">
        <v>74</v>
      </c>
      <c r="EQT526" s="132" t="s">
        <v>75</v>
      </c>
      <c r="EQU526" s="84" t="s">
        <v>28</v>
      </c>
      <c r="EQV526" s="84"/>
      <c r="EQW526" s="168">
        <v>22</v>
      </c>
      <c r="EQX526" s="84"/>
      <c r="EQY526" s="85"/>
      <c r="EQZ526" s="84"/>
      <c r="ERA526" s="85"/>
      <c r="ERB526" s="84"/>
      <c r="ERC526" s="85"/>
      <c r="ERD526" s="86"/>
      <c r="FAN526" s="113">
        <v>18</v>
      </c>
      <c r="FAO526" s="135" t="s">
        <v>74</v>
      </c>
      <c r="FAP526" s="132" t="s">
        <v>75</v>
      </c>
      <c r="FAQ526" s="84" t="s">
        <v>28</v>
      </c>
      <c r="FAR526" s="84"/>
      <c r="FAS526" s="168">
        <v>22</v>
      </c>
      <c r="FAT526" s="84"/>
      <c r="FAU526" s="85"/>
      <c r="FAV526" s="84"/>
      <c r="FAW526" s="85"/>
      <c r="FAX526" s="84"/>
      <c r="FAY526" s="85"/>
      <c r="FAZ526" s="86"/>
      <c r="FKJ526" s="113">
        <v>18</v>
      </c>
      <c r="FKK526" s="135" t="s">
        <v>74</v>
      </c>
      <c r="FKL526" s="132" t="s">
        <v>75</v>
      </c>
      <c r="FKM526" s="84" t="s">
        <v>28</v>
      </c>
      <c r="FKN526" s="84"/>
      <c r="FKO526" s="168">
        <v>22</v>
      </c>
      <c r="FKP526" s="84"/>
      <c r="FKQ526" s="85"/>
      <c r="FKR526" s="84"/>
      <c r="FKS526" s="85"/>
      <c r="FKT526" s="84"/>
      <c r="FKU526" s="85"/>
      <c r="FKV526" s="86"/>
      <c r="FUF526" s="113">
        <v>18</v>
      </c>
      <c r="FUG526" s="135" t="s">
        <v>74</v>
      </c>
      <c r="FUH526" s="132" t="s">
        <v>75</v>
      </c>
      <c r="FUI526" s="84" t="s">
        <v>28</v>
      </c>
      <c r="FUJ526" s="84"/>
      <c r="FUK526" s="168">
        <v>22</v>
      </c>
      <c r="FUL526" s="84"/>
      <c r="FUM526" s="85"/>
      <c r="FUN526" s="84"/>
      <c r="FUO526" s="85"/>
      <c r="FUP526" s="84"/>
      <c r="FUQ526" s="85"/>
      <c r="FUR526" s="86"/>
      <c r="GEB526" s="113">
        <v>18</v>
      </c>
      <c r="GEC526" s="135" t="s">
        <v>74</v>
      </c>
      <c r="GED526" s="132" t="s">
        <v>75</v>
      </c>
      <c r="GEE526" s="84" t="s">
        <v>28</v>
      </c>
      <c r="GEF526" s="84"/>
      <c r="GEG526" s="168">
        <v>22</v>
      </c>
      <c r="GEH526" s="84"/>
      <c r="GEI526" s="85"/>
      <c r="GEJ526" s="84"/>
      <c r="GEK526" s="85"/>
      <c r="GEL526" s="84"/>
      <c r="GEM526" s="85"/>
      <c r="GEN526" s="86"/>
      <c r="GNX526" s="113">
        <v>18</v>
      </c>
      <c r="GNY526" s="135" t="s">
        <v>74</v>
      </c>
      <c r="GNZ526" s="132" t="s">
        <v>75</v>
      </c>
      <c r="GOA526" s="84" t="s">
        <v>28</v>
      </c>
      <c r="GOB526" s="84"/>
      <c r="GOC526" s="168">
        <v>22</v>
      </c>
      <c r="GOD526" s="84"/>
      <c r="GOE526" s="85"/>
      <c r="GOF526" s="84"/>
      <c r="GOG526" s="85"/>
      <c r="GOH526" s="84"/>
      <c r="GOI526" s="85"/>
      <c r="GOJ526" s="86"/>
      <c r="GXT526" s="113">
        <v>18</v>
      </c>
      <c r="GXU526" s="135" t="s">
        <v>74</v>
      </c>
      <c r="GXV526" s="132" t="s">
        <v>75</v>
      </c>
      <c r="GXW526" s="84" t="s">
        <v>28</v>
      </c>
      <c r="GXX526" s="84"/>
      <c r="GXY526" s="168">
        <v>22</v>
      </c>
      <c r="GXZ526" s="84"/>
      <c r="GYA526" s="85"/>
      <c r="GYB526" s="84"/>
      <c r="GYC526" s="85"/>
      <c r="GYD526" s="84"/>
      <c r="GYE526" s="85"/>
      <c r="GYF526" s="86"/>
      <c r="HHP526" s="113">
        <v>18</v>
      </c>
      <c r="HHQ526" s="135" t="s">
        <v>74</v>
      </c>
      <c r="HHR526" s="132" t="s">
        <v>75</v>
      </c>
      <c r="HHS526" s="84" t="s">
        <v>28</v>
      </c>
      <c r="HHT526" s="84"/>
      <c r="HHU526" s="168">
        <v>22</v>
      </c>
      <c r="HHV526" s="84"/>
      <c r="HHW526" s="85"/>
      <c r="HHX526" s="84"/>
      <c r="HHY526" s="85"/>
      <c r="HHZ526" s="84"/>
      <c r="HIA526" s="85"/>
      <c r="HIB526" s="86"/>
      <c r="HRL526" s="113">
        <v>18</v>
      </c>
      <c r="HRM526" s="135" t="s">
        <v>74</v>
      </c>
      <c r="HRN526" s="132" t="s">
        <v>75</v>
      </c>
      <c r="HRO526" s="84" t="s">
        <v>28</v>
      </c>
      <c r="HRP526" s="84"/>
      <c r="HRQ526" s="168">
        <v>22</v>
      </c>
      <c r="HRR526" s="84"/>
      <c r="HRS526" s="85"/>
      <c r="HRT526" s="84"/>
      <c r="HRU526" s="85"/>
      <c r="HRV526" s="84"/>
      <c r="HRW526" s="85"/>
      <c r="HRX526" s="86"/>
      <c r="IBH526" s="113">
        <v>18</v>
      </c>
      <c r="IBI526" s="135" t="s">
        <v>74</v>
      </c>
      <c r="IBJ526" s="132" t="s">
        <v>75</v>
      </c>
      <c r="IBK526" s="84" t="s">
        <v>28</v>
      </c>
      <c r="IBL526" s="84"/>
      <c r="IBM526" s="168">
        <v>22</v>
      </c>
      <c r="IBN526" s="84"/>
      <c r="IBO526" s="85"/>
      <c r="IBP526" s="84"/>
      <c r="IBQ526" s="85"/>
      <c r="IBR526" s="84"/>
      <c r="IBS526" s="85"/>
      <c r="IBT526" s="86"/>
      <c r="ILD526" s="113">
        <v>18</v>
      </c>
      <c r="ILE526" s="135" t="s">
        <v>74</v>
      </c>
      <c r="ILF526" s="132" t="s">
        <v>75</v>
      </c>
      <c r="ILG526" s="84" t="s">
        <v>28</v>
      </c>
      <c r="ILH526" s="84"/>
      <c r="ILI526" s="168">
        <v>22</v>
      </c>
      <c r="ILJ526" s="84"/>
      <c r="ILK526" s="85"/>
      <c r="ILL526" s="84"/>
      <c r="ILM526" s="85"/>
      <c r="ILN526" s="84"/>
      <c r="ILO526" s="85"/>
      <c r="ILP526" s="86"/>
      <c r="IUZ526" s="113">
        <v>18</v>
      </c>
      <c r="IVA526" s="135" t="s">
        <v>74</v>
      </c>
      <c r="IVB526" s="132" t="s">
        <v>75</v>
      </c>
      <c r="IVC526" s="84" t="s">
        <v>28</v>
      </c>
      <c r="IVD526" s="84"/>
      <c r="IVE526" s="168">
        <v>22</v>
      </c>
      <c r="IVF526" s="84"/>
      <c r="IVG526" s="85"/>
      <c r="IVH526" s="84"/>
      <c r="IVI526" s="85"/>
      <c r="IVJ526" s="84"/>
      <c r="IVK526" s="85"/>
      <c r="IVL526" s="86"/>
      <c r="JEV526" s="113">
        <v>18</v>
      </c>
      <c r="JEW526" s="135" t="s">
        <v>74</v>
      </c>
      <c r="JEX526" s="132" t="s">
        <v>75</v>
      </c>
      <c r="JEY526" s="84" t="s">
        <v>28</v>
      </c>
      <c r="JEZ526" s="84"/>
      <c r="JFA526" s="168">
        <v>22</v>
      </c>
      <c r="JFB526" s="84"/>
      <c r="JFC526" s="85"/>
      <c r="JFD526" s="84"/>
      <c r="JFE526" s="85"/>
      <c r="JFF526" s="84"/>
      <c r="JFG526" s="85"/>
      <c r="JFH526" s="86"/>
      <c r="JOR526" s="113">
        <v>18</v>
      </c>
      <c r="JOS526" s="135" t="s">
        <v>74</v>
      </c>
      <c r="JOT526" s="132" t="s">
        <v>75</v>
      </c>
      <c r="JOU526" s="84" t="s">
        <v>28</v>
      </c>
      <c r="JOV526" s="84"/>
      <c r="JOW526" s="168">
        <v>22</v>
      </c>
      <c r="JOX526" s="84"/>
      <c r="JOY526" s="85"/>
      <c r="JOZ526" s="84"/>
      <c r="JPA526" s="85"/>
      <c r="JPB526" s="84"/>
      <c r="JPC526" s="85"/>
      <c r="JPD526" s="86"/>
      <c r="JYN526" s="113">
        <v>18</v>
      </c>
      <c r="JYO526" s="135" t="s">
        <v>74</v>
      </c>
      <c r="JYP526" s="132" t="s">
        <v>75</v>
      </c>
      <c r="JYQ526" s="84" t="s">
        <v>28</v>
      </c>
      <c r="JYR526" s="84"/>
      <c r="JYS526" s="168">
        <v>22</v>
      </c>
      <c r="JYT526" s="84"/>
      <c r="JYU526" s="85"/>
      <c r="JYV526" s="84"/>
      <c r="JYW526" s="85"/>
      <c r="JYX526" s="84"/>
      <c r="JYY526" s="85"/>
      <c r="JYZ526" s="86"/>
      <c r="KIJ526" s="113">
        <v>18</v>
      </c>
      <c r="KIK526" s="135" t="s">
        <v>74</v>
      </c>
      <c r="KIL526" s="132" t="s">
        <v>75</v>
      </c>
      <c r="KIM526" s="84" t="s">
        <v>28</v>
      </c>
      <c r="KIN526" s="84"/>
      <c r="KIO526" s="168">
        <v>22</v>
      </c>
      <c r="KIP526" s="84"/>
      <c r="KIQ526" s="85"/>
      <c r="KIR526" s="84"/>
      <c r="KIS526" s="85"/>
      <c r="KIT526" s="84"/>
      <c r="KIU526" s="85"/>
      <c r="KIV526" s="86"/>
      <c r="KSF526" s="113">
        <v>18</v>
      </c>
      <c r="KSG526" s="135" t="s">
        <v>74</v>
      </c>
      <c r="KSH526" s="132" t="s">
        <v>75</v>
      </c>
      <c r="KSI526" s="84" t="s">
        <v>28</v>
      </c>
      <c r="KSJ526" s="84"/>
      <c r="KSK526" s="168">
        <v>22</v>
      </c>
      <c r="KSL526" s="84"/>
      <c r="KSM526" s="85"/>
      <c r="KSN526" s="84"/>
      <c r="KSO526" s="85"/>
      <c r="KSP526" s="84"/>
      <c r="KSQ526" s="85"/>
      <c r="KSR526" s="86"/>
      <c r="LCB526" s="113">
        <v>18</v>
      </c>
      <c r="LCC526" s="135" t="s">
        <v>74</v>
      </c>
      <c r="LCD526" s="132" t="s">
        <v>75</v>
      </c>
      <c r="LCE526" s="84" t="s">
        <v>28</v>
      </c>
      <c r="LCF526" s="84"/>
      <c r="LCG526" s="168">
        <v>22</v>
      </c>
      <c r="LCH526" s="84"/>
      <c r="LCI526" s="85"/>
      <c r="LCJ526" s="84"/>
      <c r="LCK526" s="85"/>
      <c r="LCL526" s="84"/>
      <c r="LCM526" s="85"/>
      <c r="LCN526" s="86"/>
      <c r="LLX526" s="113">
        <v>18</v>
      </c>
      <c r="LLY526" s="135" t="s">
        <v>74</v>
      </c>
      <c r="LLZ526" s="132" t="s">
        <v>75</v>
      </c>
      <c r="LMA526" s="84" t="s">
        <v>28</v>
      </c>
      <c r="LMB526" s="84"/>
      <c r="LMC526" s="168">
        <v>22</v>
      </c>
      <c r="LMD526" s="84"/>
      <c r="LME526" s="85"/>
      <c r="LMF526" s="84"/>
      <c r="LMG526" s="85"/>
      <c r="LMH526" s="84"/>
      <c r="LMI526" s="85"/>
      <c r="LMJ526" s="86"/>
      <c r="LVT526" s="113">
        <v>18</v>
      </c>
      <c r="LVU526" s="135" t="s">
        <v>74</v>
      </c>
      <c r="LVV526" s="132" t="s">
        <v>75</v>
      </c>
      <c r="LVW526" s="84" t="s">
        <v>28</v>
      </c>
      <c r="LVX526" s="84"/>
      <c r="LVY526" s="168">
        <v>22</v>
      </c>
      <c r="LVZ526" s="84"/>
      <c r="LWA526" s="85"/>
      <c r="LWB526" s="84"/>
      <c r="LWC526" s="85"/>
      <c r="LWD526" s="84"/>
      <c r="LWE526" s="85"/>
      <c r="LWF526" s="86"/>
      <c r="MFP526" s="113">
        <v>18</v>
      </c>
      <c r="MFQ526" s="135" t="s">
        <v>74</v>
      </c>
      <c r="MFR526" s="132" t="s">
        <v>75</v>
      </c>
      <c r="MFS526" s="84" t="s">
        <v>28</v>
      </c>
      <c r="MFT526" s="84"/>
      <c r="MFU526" s="168">
        <v>22</v>
      </c>
      <c r="MFV526" s="84"/>
      <c r="MFW526" s="85"/>
      <c r="MFX526" s="84"/>
      <c r="MFY526" s="85"/>
      <c r="MFZ526" s="84"/>
      <c r="MGA526" s="85"/>
      <c r="MGB526" s="86"/>
      <c r="MPL526" s="113">
        <v>18</v>
      </c>
      <c r="MPM526" s="135" t="s">
        <v>74</v>
      </c>
      <c r="MPN526" s="132" t="s">
        <v>75</v>
      </c>
      <c r="MPO526" s="84" t="s">
        <v>28</v>
      </c>
      <c r="MPP526" s="84"/>
      <c r="MPQ526" s="168">
        <v>22</v>
      </c>
      <c r="MPR526" s="84"/>
      <c r="MPS526" s="85"/>
      <c r="MPT526" s="84"/>
      <c r="MPU526" s="85"/>
      <c r="MPV526" s="84"/>
      <c r="MPW526" s="85"/>
      <c r="MPX526" s="86"/>
      <c r="MZH526" s="113">
        <v>18</v>
      </c>
      <c r="MZI526" s="135" t="s">
        <v>74</v>
      </c>
      <c r="MZJ526" s="132" t="s">
        <v>75</v>
      </c>
      <c r="MZK526" s="84" t="s">
        <v>28</v>
      </c>
      <c r="MZL526" s="84"/>
      <c r="MZM526" s="168">
        <v>22</v>
      </c>
      <c r="MZN526" s="84"/>
      <c r="MZO526" s="85"/>
      <c r="MZP526" s="84"/>
      <c r="MZQ526" s="85"/>
      <c r="MZR526" s="84"/>
      <c r="MZS526" s="85"/>
      <c r="MZT526" s="86"/>
      <c r="NJD526" s="113">
        <v>18</v>
      </c>
      <c r="NJE526" s="135" t="s">
        <v>74</v>
      </c>
      <c r="NJF526" s="132" t="s">
        <v>75</v>
      </c>
      <c r="NJG526" s="84" t="s">
        <v>28</v>
      </c>
      <c r="NJH526" s="84"/>
      <c r="NJI526" s="168">
        <v>22</v>
      </c>
      <c r="NJJ526" s="84"/>
      <c r="NJK526" s="85"/>
      <c r="NJL526" s="84"/>
      <c r="NJM526" s="85"/>
      <c r="NJN526" s="84"/>
      <c r="NJO526" s="85"/>
      <c r="NJP526" s="86"/>
      <c r="NSZ526" s="113">
        <v>18</v>
      </c>
      <c r="NTA526" s="135" t="s">
        <v>74</v>
      </c>
      <c r="NTB526" s="132" t="s">
        <v>75</v>
      </c>
      <c r="NTC526" s="84" t="s">
        <v>28</v>
      </c>
      <c r="NTD526" s="84"/>
      <c r="NTE526" s="168">
        <v>22</v>
      </c>
      <c r="NTF526" s="84"/>
      <c r="NTG526" s="85"/>
      <c r="NTH526" s="84"/>
      <c r="NTI526" s="85"/>
      <c r="NTJ526" s="84"/>
      <c r="NTK526" s="85"/>
      <c r="NTL526" s="86"/>
      <c r="OCV526" s="113">
        <v>18</v>
      </c>
      <c r="OCW526" s="135" t="s">
        <v>74</v>
      </c>
      <c r="OCX526" s="132" t="s">
        <v>75</v>
      </c>
      <c r="OCY526" s="84" t="s">
        <v>28</v>
      </c>
      <c r="OCZ526" s="84"/>
      <c r="ODA526" s="168">
        <v>22</v>
      </c>
      <c r="ODB526" s="84"/>
      <c r="ODC526" s="85"/>
      <c r="ODD526" s="84"/>
      <c r="ODE526" s="85"/>
      <c r="ODF526" s="84"/>
      <c r="ODG526" s="85"/>
      <c r="ODH526" s="86"/>
      <c r="OMR526" s="113">
        <v>18</v>
      </c>
      <c r="OMS526" s="135" t="s">
        <v>74</v>
      </c>
      <c r="OMT526" s="132" t="s">
        <v>75</v>
      </c>
      <c r="OMU526" s="84" t="s">
        <v>28</v>
      </c>
      <c r="OMV526" s="84"/>
      <c r="OMW526" s="168">
        <v>22</v>
      </c>
      <c r="OMX526" s="84"/>
      <c r="OMY526" s="85"/>
      <c r="OMZ526" s="84"/>
      <c r="ONA526" s="85"/>
      <c r="ONB526" s="84"/>
      <c r="ONC526" s="85"/>
      <c r="OND526" s="86"/>
      <c r="OWN526" s="113">
        <v>18</v>
      </c>
      <c r="OWO526" s="135" t="s">
        <v>74</v>
      </c>
      <c r="OWP526" s="132" t="s">
        <v>75</v>
      </c>
      <c r="OWQ526" s="84" t="s">
        <v>28</v>
      </c>
      <c r="OWR526" s="84"/>
      <c r="OWS526" s="168">
        <v>22</v>
      </c>
      <c r="OWT526" s="84"/>
      <c r="OWU526" s="85"/>
      <c r="OWV526" s="84"/>
      <c r="OWW526" s="85"/>
      <c r="OWX526" s="84"/>
      <c r="OWY526" s="85"/>
      <c r="OWZ526" s="86"/>
      <c r="PGJ526" s="113">
        <v>18</v>
      </c>
      <c r="PGK526" s="135" t="s">
        <v>74</v>
      </c>
      <c r="PGL526" s="132" t="s">
        <v>75</v>
      </c>
      <c r="PGM526" s="84" t="s">
        <v>28</v>
      </c>
      <c r="PGN526" s="84"/>
      <c r="PGO526" s="168">
        <v>22</v>
      </c>
      <c r="PGP526" s="84"/>
      <c r="PGQ526" s="85"/>
      <c r="PGR526" s="84"/>
      <c r="PGS526" s="85"/>
      <c r="PGT526" s="84"/>
      <c r="PGU526" s="85"/>
      <c r="PGV526" s="86"/>
      <c r="PQF526" s="113">
        <v>18</v>
      </c>
      <c r="PQG526" s="135" t="s">
        <v>74</v>
      </c>
      <c r="PQH526" s="132" t="s">
        <v>75</v>
      </c>
      <c r="PQI526" s="84" t="s">
        <v>28</v>
      </c>
      <c r="PQJ526" s="84"/>
      <c r="PQK526" s="168">
        <v>22</v>
      </c>
      <c r="PQL526" s="84"/>
      <c r="PQM526" s="85"/>
      <c r="PQN526" s="84"/>
      <c r="PQO526" s="85"/>
      <c r="PQP526" s="84"/>
      <c r="PQQ526" s="85"/>
      <c r="PQR526" s="86"/>
      <c r="QAB526" s="113">
        <v>18</v>
      </c>
      <c r="QAC526" s="135" t="s">
        <v>74</v>
      </c>
      <c r="QAD526" s="132" t="s">
        <v>75</v>
      </c>
      <c r="QAE526" s="84" t="s">
        <v>28</v>
      </c>
      <c r="QAF526" s="84"/>
      <c r="QAG526" s="168">
        <v>22</v>
      </c>
      <c r="QAH526" s="84"/>
      <c r="QAI526" s="85"/>
      <c r="QAJ526" s="84"/>
      <c r="QAK526" s="85"/>
      <c r="QAL526" s="84"/>
      <c r="QAM526" s="85"/>
      <c r="QAN526" s="86"/>
      <c r="QJX526" s="113">
        <v>18</v>
      </c>
      <c r="QJY526" s="135" t="s">
        <v>74</v>
      </c>
      <c r="QJZ526" s="132" t="s">
        <v>75</v>
      </c>
      <c r="QKA526" s="84" t="s">
        <v>28</v>
      </c>
      <c r="QKB526" s="84"/>
      <c r="QKC526" s="168">
        <v>22</v>
      </c>
      <c r="QKD526" s="84"/>
      <c r="QKE526" s="85"/>
      <c r="QKF526" s="84"/>
      <c r="QKG526" s="85"/>
      <c r="QKH526" s="84"/>
      <c r="QKI526" s="85"/>
      <c r="QKJ526" s="86"/>
      <c r="QTT526" s="113">
        <v>18</v>
      </c>
      <c r="QTU526" s="135" t="s">
        <v>74</v>
      </c>
      <c r="QTV526" s="132" t="s">
        <v>75</v>
      </c>
      <c r="QTW526" s="84" t="s">
        <v>28</v>
      </c>
      <c r="QTX526" s="84"/>
      <c r="QTY526" s="168">
        <v>22</v>
      </c>
      <c r="QTZ526" s="84"/>
      <c r="QUA526" s="85"/>
      <c r="QUB526" s="84"/>
      <c r="QUC526" s="85"/>
      <c r="QUD526" s="84"/>
      <c r="QUE526" s="85"/>
      <c r="QUF526" s="86"/>
      <c r="RDP526" s="113">
        <v>18</v>
      </c>
      <c r="RDQ526" s="135" t="s">
        <v>74</v>
      </c>
      <c r="RDR526" s="132" t="s">
        <v>75</v>
      </c>
      <c r="RDS526" s="84" t="s">
        <v>28</v>
      </c>
      <c r="RDT526" s="84"/>
      <c r="RDU526" s="168">
        <v>22</v>
      </c>
      <c r="RDV526" s="84"/>
      <c r="RDW526" s="85"/>
      <c r="RDX526" s="84"/>
      <c r="RDY526" s="85"/>
      <c r="RDZ526" s="84"/>
      <c r="REA526" s="85"/>
      <c r="REB526" s="86"/>
      <c r="RNL526" s="113">
        <v>18</v>
      </c>
      <c r="RNM526" s="135" t="s">
        <v>74</v>
      </c>
      <c r="RNN526" s="132" t="s">
        <v>75</v>
      </c>
      <c r="RNO526" s="84" t="s">
        <v>28</v>
      </c>
      <c r="RNP526" s="84"/>
      <c r="RNQ526" s="168">
        <v>22</v>
      </c>
      <c r="RNR526" s="84"/>
      <c r="RNS526" s="85"/>
      <c r="RNT526" s="84"/>
      <c r="RNU526" s="85"/>
      <c r="RNV526" s="84"/>
      <c r="RNW526" s="85"/>
      <c r="RNX526" s="86"/>
      <c r="RXH526" s="113">
        <v>18</v>
      </c>
      <c r="RXI526" s="135" t="s">
        <v>74</v>
      </c>
      <c r="RXJ526" s="132" t="s">
        <v>75</v>
      </c>
      <c r="RXK526" s="84" t="s">
        <v>28</v>
      </c>
      <c r="RXL526" s="84"/>
      <c r="RXM526" s="168">
        <v>22</v>
      </c>
      <c r="RXN526" s="84"/>
      <c r="RXO526" s="85"/>
      <c r="RXP526" s="84"/>
      <c r="RXQ526" s="85"/>
      <c r="RXR526" s="84"/>
      <c r="RXS526" s="85"/>
      <c r="RXT526" s="86"/>
      <c r="SHD526" s="113">
        <v>18</v>
      </c>
      <c r="SHE526" s="135" t="s">
        <v>74</v>
      </c>
      <c r="SHF526" s="132" t="s">
        <v>75</v>
      </c>
      <c r="SHG526" s="84" t="s">
        <v>28</v>
      </c>
      <c r="SHH526" s="84"/>
      <c r="SHI526" s="168">
        <v>22</v>
      </c>
      <c r="SHJ526" s="84"/>
      <c r="SHK526" s="85"/>
      <c r="SHL526" s="84"/>
      <c r="SHM526" s="85"/>
      <c r="SHN526" s="84"/>
      <c r="SHO526" s="85"/>
      <c r="SHP526" s="86"/>
      <c r="SQZ526" s="113">
        <v>18</v>
      </c>
      <c r="SRA526" s="135" t="s">
        <v>74</v>
      </c>
      <c r="SRB526" s="132" t="s">
        <v>75</v>
      </c>
      <c r="SRC526" s="84" t="s">
        <v>28</v>
      </c>
      <c r="SRD526" s="84"/>
      <c r="SRE526" s="168">
        <v>22</v>
      </c>
      <c r="SRF526" s="84"/>
      <c r="SRG526" s="85"/>
      <c r="SRH526" s="84"/>
      <c r="SRI526" s="85"/>
      <c r="SRJ526" s="84"/>
      <c r="SRK526" s="85"/>
      <c r="SRL526" s="86"/>
      <c r="TAV526" s="113">
        <v>18</v>
      </c>
      <c r="TAW526" s="135" t="s">
        <v>74</v>
      </c>
      <c r="TAX526" s="132" t="s">
        <v>75</v>
      </c>
      <c r="TAY526" s="84" t="s">
        <v>28</v>
      </c>
      <c r="TAZ526" s="84"/>
      <c r="TBA526" s="168">
        <v>22</v>
      </c>
      <c r="TBB526" s="84"/>
      <c r="TBC526" s="85"/>
      <c r="TBD526" s="84"/>
      <c r="TBE526" s="85"/>
      <c r="TBF526" s="84"/>
      <c r="TBG526" s="85"/>
      <c r="TBH526" s="86"/>
      <c r="TKR526" s="113">
        <v>18</v>
      </c>
      <c r="TKS526" s="135" t="s">
        <v>74</v>
      </c>
      <c r="TKT526" s="132" t="s">
        <v>75</v>
      </c>
      <c r="TKU526" s="84" t="s">
        <v>28</v>
      </c>
      <c r="TKV526" s="84"/>
      <c r="TKW526" s="168">
        <v>22</v>
      </c>
      <c r="TKX526" s="84"/>
      <c r="TKY526" s="85"/>
      <c r="TKZ526" s="84"/>
      <c r="TLA526" s="85"/>
      <c r="TLB526" s="84"/>
      <c r="TLC526" s="85"/>
      <c r="TLD526" s="86"/>
      <c r="TUN526" s="113">
        <v>18</v>
      </c>
      <c r="TUO526" s="135" t="s">
        <v>74</v>
      </c>
      <c r="TUP526" s="132" t="s">
        <v>75</v>
      </c>
      <c r="TUQ526" s="84" t="s">
        <v>28</v>
      </c>
      <c r="TUR526" s="84"/>
      <c r="TUS526" s="168">
        <v>22</v>
      </c>
      <c r="TUT526" s="84"/>
      <c r="TUU526" s="85"/>
      <c r="TUV526" s="84"/>
      <c r="TUW526" s="85"/>
      <c r="TUX526" s="84"/>
      <c r="TUY526" s="85"/>
      <c r="TUZ526" s="86"/>
      <c r="UEJ526" s="113">
        <v>18</v>
      </c>
      <c r="UEK526" s="135" t="s">
        <v>74</v>
      </c>
      <c r="UEL526" s="132" t="s">
        <v>75</v>
      </c>
      <c r="UEM526" s="84" t="s">
        <v>28</v>
      </c>
      <c r="UEN526" s="84"/>
      <c r="UEO526" s="168">
        <v>22</v>
      </c>
      <c r="UEP526" s="84"/>
      <c r="UEQ526" s="85"/>
      <c r="UER526" s="84"/>
      <c r="UES526" s="85"/>
      <c r="UET526" s="84"/>
      <c r="UEU526" s="85"/>
      <c r="UEV526" s="86"/>
      <c r="UOF526" s="113">
        <v>18</v>
      </c>
      <c r="UOG526" s="135" t="s">
        <v>74</v>
      </c>
      <c r="UOH526" s="132" t="s">
        <v>75</v>
      </c>
      <c r="UOI526" s="84" t="s">
        <v>28</v>
      </c>
      <c r="UOJ526" s="84"/>
      <c r="UOK526" s="168">
        <v>22</v>
      </c>
      <c r="UOL526" s="84"/>
      <c r="UOM526" s="85"/>
      <c r="UON526" s="84"/>
      <c r="UOO526" s="85"/>
      <c r="UOP526" s="84"/>
      <c r="UOQ526" s="85"/>
      <c r="UOR526" s="86"/>
      <c r="UYB526" s="113">
        <v>18</v>
      </c>
      <c r="UYC526" s="135" t="s">
        <v>74</v>
      </c>
      <c r="UYD526" s="132" t="s">
        <v>75</v>
      </c>
      <c r="UYE526" s="84" t="s">
        <v>28</v>
      </c>
      <c r="UYF526" s="84"/>
      <c r="UYG526" s="168">
        <v>22</v>
      </c>
      <c r="UYH526" s="84"/>
      <c r="UYI526" s="85"/>
      <c r="UYJ526" s="84"/>
      <c r="UYK526" s="85"/>
      <c r="UYL526" s="84"/>
      <c r="UYM526" s="85"/>
      <c r="UYN526" s="86"/>
      <c r="VHX526" s="113">
        <v>18</v>
      </c>
      <c r="VHY526" s="135" t="s">
        <v>74</v>
      </c>
      <c r="VHZ526" s="132" t="s">
        <v>75</v>
      </c>
      <c r="VIA526" s="84" t="s">
        <v>28</v>
      </c>
      <c r="VIB526" s="84"/>
      <c r="VIC526" s="168">
        <v>22</v>
      </c>
      <c r="VID526" s="84"/>
      <c r="VIE526" s="85"/>
      <c r="VIF526" s="84"/>
      <c r="VIG526" s="85"/>
      <c r="VIH526" s="84"/>
      <c r="VII526" s="85"/>
      <c r="VIJ526" s="86"/>
      <c r="VRT526" s="113">
        <v>18</v>
      </c>
      <c r="VRU526" s="135" t="s">
        <v>74</v>
      </c>
      <c r="VRV526" s="132" t="s">
        <v>75</v>
      </c>
      <c r="VRW526" s="84" t="s">
        <v>28</v>
      </c>
      <c r="VRX526" s="84"/>
      <c r="VRY526" s="168">
        <v>22</v>
      </c>
      <c r="VRZ526" s="84"/>
      <c r="VSA526" s="85"/>
      <c r="VSB526" s="84"/>
      <c r="VSC526" s="85"/>
      <c r="VSD526" s="84"/>
      <c r="VSE526" s="85"/>
      <c r="VSF526" s="86"/>
      <c r="WBP526" s="113">
        <v>18</v>
      </c>
      <c r="WBQ526" s="135" t="s">
        <v>74</v>
      </c>
      <c r="WBR526" s="132" t="s">
        <v>75</v>
      </c>
      <c r="WBS526" s="84" t="s">
        <v>28</v>
      </c>
      <c r="WBT526" s="84"/>
      <c r="WBU526" s="168">
        <v>22</v>
      </c>
      <c r="WBV526" s="84"/>
      <c r="WBW526" s="85"/>
      <c r="WBX526" s="84"/>
      <c r="WBY526" s="85"/>
      <c r="WBZ526" s="84"/>
      <c r="WCA526" s="85"/>
      <c r="WCB526" s="86"/>
      <c r="WLL526" s="113">
        <v>18</v>
      </c>
      <c r="WLM526" s="135" t="s">
        <v>74</v>
      </c>
      <c r="WLN526" s="132" t="s">
        <v>75</v>
      </c>
      <c r="WLO526" s="84" t="s">
        <v>28</v>
      </c>
      <c r="WLP526" s="84"/>
      <c r="WLQ526" s="168">
        <v>22</v>
      </c>
      <c r="WLR526" s="84"/>
      <c r="WLS526" s="85"/>
      <c r="WLT526" s="84"/>
      <c r="WLU526" s="85"/>
      <c r="WLV526" s="84"/>
      <c r="WLW526" s="85"/>
      <c r="WLX526" s="86"/>
      <c r="WVH526" s="113">
        <v>18</v>
      </c>
      <c r="WVI526" s="135" t="s">
        <v>74</v>
      </c>
      <c r="WVJ526" s="132" t="s">
        <v>75</v>
      </c>
      <c r="WVK526" s="84" t="s">
        <v>28</v>
      </c>
      <c r="WVL526" s="84"/>
      <c r="WVM526" s="168">
        <v>22</v>
      </c>
      <c r="WVN526" s="84"/>
      <c r="WVO526" s="85"/>
      <c r="WVP526" s="84"/>
      <c r="WVQ526" s="85"/>
      <c r="WVR526" s="84"/>
      <c r="WVS526" s="85"/>
      <c r="WVT526" s="86"/>
    </row>
    <row r="527" spans="1:16140" x14ac:dyDescent="0.35">
      <c r="A527" s="82"/>
      <c r="B527" s="6"/>
      <c r="C527" s="81" t="s">
        <v>14</v>
      </c>
      <c r="D527" s="84" t="s">
        <v>15</v>
      </c>
      <c r="E527" s="85">
        <v>0.38900000000000001</v>
      </c>
      <c r="F527" s="85">
        <v>0.77800000000000002</v>
      </c>
      <c r="G527" s="84"/>
      <c r="H527" s="85"/>
      <c r="I527" s="88">
        <v>6</v>
      </c>
      <c r="J527" s="85">
        <v>4.6680000000000001</v>
      </c>
      <c r="K527" s="84"/>
      <c r="L527" s="85"/>
      <c r="M527" s="194">
        <f>H527+J527+L527</f>
        <v>4.6680000000000001</v>
      </c>
    </row>
    <row r="528" spans="1:16140" x14ac:dyDescent="0.35">
      <c r="A528" s="82"/>
      <c r="B528" s="6"/>
      <c r="C528" s="81" t="s">
        <v>24</v>
      </c>
      <c r="D528" s="84" t="s">
        <v>18</v>
      </c>
      <c r="E528" s="141">
        <v>0.151</v>
      </c>
      <c r="F528" s="85">
        <v>0.30199999999999999</v>
      </c>
      <c r="G528" s="84"/>
      <c r="H528" s="85"/>
      <c r="I528" s="84"/>
      <c r="J528" s="85"/>
      <c r="K528" s="88">
        <v>4</v>
      </c>
      <c r="L528" s="85">
        <v>1.208</v>
      </c>
      <c r="M528" s="194">
        <f>H528+J528+L528</f>
        <v>1.208</v>
      </c>
    </row>
    <row r="529" spans="1:16140" x14ac:dyDescent="0.35">
      <c r="A529" s="82"/>
      <c r="B529" s="6"/>
      <c r="C529" s="6" t="s">
        <v>25</v>
      </c>
      <c r="D529" s="84"/>
      <c r="E529" s="84"/>
      <c r="F529" s="85"/>
      <c r="G529" s="84"/>
      <c r="H529" s="85"/>
      <c r="I529" s="84"/>
      <c r="J529" s="85"/>
      <c r="K529" s="84"/>
      <c r="L529" s="85"/>
      <c r="M529" s="194"/>
    </row>
    <row r="530" spans="1:16140" ht="32.5" x14ac:dyDescent="0.35">
      <c r="A530" s="82" t="s">
        <v>674</v>
      </c>
      <c r="B530" s="18" t="s">
        <v>29</v>
      </c>
      <c r="C530" s="81" t="s">
        <v>791</v>
      </c>
      <c r="D530" s="84" t="s">
        <v>28</v>
      </c>
      <c r="E530" s="84">
        <v>1</v>
      </c>
      <c r="F530" s="88">
        <v>2</v>
      </c>
      <c r="G530" s="169">
        <v>3.7840000000000003</v>
      </c>
      <c r="H530" s="85">
        <v>7.5680000000000005</v>
      </c>
      <c r="I530" s="84"/>
      <c r="J530" s="85"/>
      <c r="K530" s="84"/>
      <c r="L530" s="85"/>
      <c r="M530" s="194">
        <f>H530+J530+L530</f>
        <v>7.5680000000000005</v>
      </c>
    </row>
    <row r="531" spans="1:16140" x14ac:dyDescent="0.35">
      <c r="A531" s="82"/>
      <c r="B531" s="6"/>
      <c r="C531" s="81" t="s">
        <v>26</v>
      </c>
      <c r="D531" s="84" t="s">
        <v>18</v>
      </c>
      <c r="E531" s="87">
        <v>2.4E-2</v>
      </c>
      <c r="F531" s="85">
        <v>4.8000000000000001E-2</v>
      </c>
      <c r="G531" s="88">
        <v>4</v>
      </c>
      <c r="H531" s="85">
        <v>0.192</v>
      </c>
      <c r="I531" s="84"/>
      <c r="J531" s="85"/>
      <c r="K531" s="84"/>
      <c r="L531" s="85"/>
      <c r="M531" s="194">
        <f>H531+J531+L531</f>
        <v>0.192</v>
      </c>
    </row>
    <row r="532" spans="1:16140" ht="128" x14ac:dyDescent="0.35">
      <c r="A532" s="82" t="s">
        <v>675</v>
      </c>
      <c r="B532" s="135" t="s">
        <v>74</v>
      </c>
      <c r="C532" s="132" t="s">
        <v>792</v>
      </c>
      <c r="D532" s="84" t="s">
        <v>28</v>
      </c>
      <c r="E532" s="84"/>
      <c r="F532" s="115">
        <v>1</v>
      </c>
      <c r="G532" s="84"/>
      <c r="H532" s="85"/>
      <c r="I532" s="84"/>
      <c r="J532" s="85"/>
      <c r="K532" s="84"/>
      <c r="L532" s="85"/>
      <c r="M532" s="194"/>
      <c r="IV532" s="113">
        <v>18</v>
      </c>
      <c r="IW532" s="135" t="s">
        <v>74</v>
      </c>
      <c r="IX532" s="132" t="s">
        <v>75</v>
      </c>
      <c r="IY532" s="84" t="s">
        <v>28</v>
      </c>
      <c r="IZ532" s="84"/>
      <c r="JA532" s="168">
        <v>22</v>
      </c>
      <c r="JB532" s="84"/>
      <c r="JC532" s="85"/>
      <c r="JD532" s="84"/>
      <c r="JE532" s="85"/>
      <c r="JF532" s="84"/>
      <c r="JG532" s="85"/>
      <c r="JH532" s="86"/>
      <c r="SR532" s="113">
        <v>18</v>
      </c>
      <c r="SS532" s="135" t="s">
        <v>74</v>
      </c>
      <c r="ST532" s="132" t="s">
        <v>75</v>
      </c>
      <c r="SU532" s="84" t="s">
        <v>28</v>
      </c>
      <c r="SV532" s="84"/>
      <c r="SW532" s="168">
        <v>22</v>
      </c>
      <c r="SX532" s="84"/>
      <c r="SY532" s="85"/>
      <c r="SZ532" s="84"/>
      <c r="TA532" s="85"/>
      <c r="TB532" s="84"/>
      <c r="TC532" s="85"/>
      <c r="TD532" s="86"/>
      <c r="ACN532" s="113">
        <v>18</v>
      </c>
      <c r="ACO532" s="135" t="s">
        <v>74</v>
      </c>
      <c r="ACP532" s="132" t="s">
        <v>75</v>
      </c>
      <c r="ACQ532" s="84" t="s">
        <v>28</v>
      </c>
      <c r="ACR532" s="84"/>
      <c r="ACS532" s="168">
        <v>22</v>
      </c>
      <c r="ACT532" s="84"/>
      <c r="ACU532" s="85"/>
      <c r="ACV532" s="84"/>
      <c r="ACW532" s="85"/>
      <c r="ACX532" s="84"/>
      <c r="ACY532" s="85"/>
      <c r="ACZ532" s="86"/>
      <c r="AMJ532" s="113">
        <v>18</v>
      </c>
      <c r="AMK532" s="135" t="s">
        <v>74</v>
      </c>
      <c r="AML532" s="132" t="s">
        <v>75</v>
      </c>
      <c r="AMM532" s="84" t="s">
        <v>28</v>
      </c>
      <c r="AMN532" s="84"/>
      <c r="AMO532" s="168">
        <v>22</v>
      </c>
      <c r="AMP532" s="84"/>
      <c r="AMQ532" s="85"/>
      <c r="AMR532" s="84"/>
      <c r="AMS532" s="85"/>
      <c r="AMT532" s="84"/>
      <c r="AMU532" s="85"/>
      <c r="AMV532" s="86"/>
      <c r="AWF532" s="113">
        <v>18</v>
      </c>
      <c r="AWG532" s="135" t="s">
        <v>74</v>
      </c>
      <c r="AWH532" s="132" t="s">
        <v>75</v>
      </c>
      <c r="AWI532" s="84" t="s">
        <v>28</v>
      </c>
      <c r="AWJ532" s="84"/>
      <c r="AWK532" s="168">
        <v>22</v>
      </c>
      <c r="AWL532" s="84"/>
      <c r="AWM532" s="85"/>
      <c r="AWN532" s="84"/>
      <c r="AWO532" s="85"/>
      <c r="AWP532" s="84"/>
      <c r="AWQ532" s="85"/>
      <c r="AWR532" s="86"/>
      <c r="BGB532" s="113">
        <v>18</v>
      </c>
      <c r="BGC532" s="135" t="s">
        <v>74</v>
      </c>
      <c r="BGD532" s="132" t="s">
        <v>75</v>
      </c>
      <c r="BGE532" s="84" t="s">
        <v>28</v>
      </c>
      <c r="BGF532" s="84"/>
      <c r="BGG532" s="168">
        <v>22</v>
      </c>
      <c r="BGH532" s="84"/>
      <c r="BGI532" s="85"/>
      <c r="BGJ532" s="84"/>
      <c r="BGK532" s="85"/>
      <c r="BGL532" s="84"/>
      <c r="BGM532" s="85"/>
      <c r="BGN532" s="86"/>
      <c r="BPX532" s="113">
        <v>18</v>
      </c>
      <c r="BPY532" s="135" t="s">
        <v>74</v>
      </c>
      <c r="BPZ532" s="132" t="s">
        <v>75</v>
      </c>
      <c r="BQA532" s="84" t="s">
        <v>28</v>
      </c>
      <c r="BQB532" s="84"/>
      <c r="BQC532" s="168">
        <v>22</v>
      </c>
      <c r="BQD532" s="84"/>
      <c r="BQE532" s="85"/>
      <c r="BQF532" s="84"/>
      <c r="BQG532" s="85"/>
      <c r="BQH532" s="84"/>
      <c r="BQI532" s="85"/>
      <c r="BQJ532" s="86"/>
      <c r="BZT532" s="113">
        <v>18</v>
      </c>
      <c r="BZU532" s="135" t="s">
        <v>74</v>
      </c>
      <c r="BZV532" s="132" t="s">
        <v>75</v>
      </c>
      <c r="BZW532" s="84" t="s">
        <v>28</v>
      </c>
      <c r="BZX532" s="84"/>
      <c r="BZY532" s="168">
        <v>22</v>
      </c>
      <c r="BZZ532" s="84"/>
      <c r="CAA532" s="85"/>
      <c r="CAB532" s="84"/>
      <c r="CAC532" s="85"/>
      <c r="CAD532" s="84"/>
      <c r="CAE532" s="85"/>
      <c r="CAF532" s="86"/>
      <c r="CJP532" s="113">
        <v>18</v>
      </c>
      <c r="CJQ532" s="135" t="s">
        <v>74</v>
      </c>
      <c r="CJR532" s="132" t="s">
        <v>75</v>
      </c>
      <c r="CJS532" s="84" t="s">
        <v>28</v>
      </c>
      <c r="CJT532" s="84"/>
      <c r="CJU532" s="168">
        <v>22</v>
      </c>
      <c r="CJV532" s="84"/>
      <c r="CJW532" s="85"/>
      <c r="CJX532" s="84"/>
      <c r="CJY532" s="85"/>
      <c r="CJZ532" s="84"/>
      <c r="CKA532" s="85"/>
      <c r="CKB532" s="86"/>
      <c r="CTL532" s="113">
        <v>18</v>
      </c>
      <c r="CTM532" s="135" t="s">
        <v>74</v>
      </c>
      <c r="CTN532" s="132" t="s">
        <v>75</v>
      </c>
      <c r="CTO532" s="84" t="s">
        <v>28</v>
      </c>
      <c r="CTP532" s="84"/>
      <c r="CTQ532" s="168">
        <v>22</v>
      </c>
      <c r="CTR532" s="84"/>
      <c r="CTS532" s="85"/>
      <c r="CTT532" s="84"/>
      <c r="CTU532" s="85"/>
      <c r="CTV532" s="84"/>
      <c r="CTW532" s="85"/>
      <c r="CTX532" s="86"/>
      <c r="DDH532" s="113">
        <v>18</v>
      </c>
      <c r="DDI532" s="135" t="s">
        <v>74</v>
      </c>
      <c r="DDJ532" s="132" t="s">
        <v>75</v>
      </c>
      <c r="DDK532" s="84" t="s">
        <v>28</v>
      </c>
      <c r="DDL532" s="84"/>
      <c r="DDM532" s="168">
        <v>22</v>
      </c>
      <c r="DDN532" s="84"/>
      <c r="DDO532" s="85"/>
      <c r="DDP532" s="84"/>
      <c r="DDQ532" s="85"/>
      <c r="DDR532" s="84"/>
      <c r="DDS532" s="85"/>
      <c r="DDT532" s="86"/>
      <c r="DND532" s="113">
        <v>18</v>
      </c>
      <c r="DNE532" s="135" t="s">
        <v>74</v>
      </c>
      <c r="DNF532" s="132" t="s">
        <v>75</v>
      </c>
      <c r="DNG532" s="84" t="s">
        <v>28</v>
      </c>
      <c r="DNH532" s="84"/>
      <c r="DNI532" s="168">
        <v>22</v>
      </c>
      <c r="DNJ532" s="84"/>
      <c r="DNK532" s="85"/>
      <c r="DNL532" s="84"/>
      <c r="DNM532" s="85"/>
      <c r="DNN532" s="84"/>
      <c r="DNO532" s="85"/>
      <c r="DNP532" s="86"/>
      <c r="DWZ532" s="113">
        <v>18</v>
      </c>
      <c r="DXA532" s="135" t="s">
        <v>74</v>
      </c>
      <c r="DXB532" s="132" t="s">
        <v>75</v>
      </c>
      <c r="DXC532" s="84" t="s">
        <v>28</v>
      </c>
      <c r="DXD532" s="84"/>
      <c r="DXE532" s="168">
        <v>22</v>
      </c>
      <c r="DXF532" s="84"/>
      <c r="DXG532" s="85"/>
      <c r="DXH532" s="84"/>
      <c r="DXI532" s="85"/>
      <c r="DXJ532" s="84"/>
      <c r="DXK532" s="85"/>
      <c r="DXL532" s="86"/>
      <c r="EGV532" s="113">
        <v>18</v>
      </c>
      <c r="EGW532" s="135" t="s">
        <v>74</v>
      </c>
      <c r="EGX532" s="132" t="s">
        <v>75</v>
      </c>
      <c r="EGY532" s="84" t="s">
        <v>28</v>
      </c>
      <c r="EGZ532" s="84"/>
      <c r="EHA532" s="168">
        <v>22</v>
      </c>
      <c r="EHB532" s="84"/>
      <c r="EHC532" s="85"/>
      <c r="EHD532" s="84"/>
      <c r="EHE532" s="85"/>
      <c r="EHF532" s="84"/>
      <c r="EHG532" s="85"/>
      <c r="EHH532" s="86"/>
      <c r="EQR532" s="113">
        <v>18</v>
      </c>
      <c r="EQS532" s="135" t="s">
        <v>74</v>
      </c>
      <c r="EQT532" s="132" t="s">
        <v>75</v>
      </c>
      <c r="EQU532" s="84" t="s">
        <v>28</v>
      </c>
      <c r="EQV532" s="84"/>
      <c r="EQW532" s="168">
        <v>22</v>
      </c>
      <c r="EQX532" s="84"/>
      <c r="EQY532" s="85"/>
      <c r="EQZ532" s="84"/>
      <c r="ERA532" s="85"/>
      <c r="ERB532" s="84"/>
      <c r="ERC532" s="85"/>
      <c r="ERD532" s="86"/>
      <c r="FAN532" s="113">
        <v>18</v>
      </c>
      <c r="FAO532" s="135" t="s">
        <v>74</v>
      </c>
      <c r="FAP532" s="132" t="s">
        <v>75</v>
      </c>
      <c r="FAQ532" s="84" t="s">
        <v>28</v>
      </c>
      <c r="FAR532" s="84"/>
      <c r="FAS532" s="168">
        <v>22</v>
      </c>
      <c r="FAT532" s="84"/>
      <c r="FAU532" s="85"/>
      <c r="FAV532" s="84"/>
      <c r="FAW532" s="85"/>
      <c r="FAX532" s="84"/>
      <c r="FAY532" s="85"/>
      <c r="FAZ532" s="86"/>
      <c r="FKJ532" s="113">
        <v>18</v>
      </c>
      <c r="FKK532" s="135" t="s">
        <v>74</v>
      </c>
      <c r="FKL532" s="132" t="s">
        <v>75</v>
      </c>
      <c r="FKM532" s="84" t="s">
        <v>28</v>
      </c>
      <c r="FKN532" s="84"/>
      <c r="FKO532" s="168">
        <v>22</v>
      </c>
      <c r="FKP532" s="84"/>
      <c r="FKQ532" s="85"/>
      <c r="FKR532" s="84"/>
      <c r="FKS532" s="85"/>
      <c r="FKT532" s="84"/>
      <c r="FKU532" s="85"/>
      <c r="FKV532" s="86"/>
      <c r="FUF532" s="113">
        <v>18</v>
      </c>
      <c r="FUG532" s="135" t="s">
        <v>74</v>
      </c>
      <c r="FUH532" s="132" t="s">
        <v>75</v>
      </c>
      <c r="FUI532" s="84" t="s">
        <v>28</v>
      </c>
      <c r="FUJ532" s="84"/>
      <c r="FUK532" s="168">
        <v>22</v>
      </c>
      <c r="FUL532" s="84"/>
      <c r="FUM532" s="85"/>
      <c r="FUN532" s="84"/>
      <c r="FUO532" s="85"/>
      <c r="FUP532" s="84"/>
      <c r="FUQ532" s="85"/>
      <c r="FUR532" s="86"/>
      <c r="GEB532" s="113">
        <v>18</v>
      </c>
      <c r="GEC532" s="135" t="s">
        <v>74</v>
      </c>
      <c r="GED532" s="132" t="s">
        <v>75</v>
      </c>
      <c r="GEE532" s="84" t="s">
        <v>28</v>
      </c>
      <c r="GEF532" s="84"/>
      <c r="GEG532" s="168">
        <v>22</v>
      </c>
      <c r="GEH532" s="84"/>
      <c r="GEI532" s="85"/>
      <c r="GEJ532" s="84"/>
      <c r="GEK532" s="85"/>
      <c r="GEL532" s="84"/>
      <c r="GEM532" s="85"/>
      <c r="GEN532" s="86"/>
      <c r="GNX532" s="113">
        <v>18</v>
      </c>
      <c r="GNY532" s="135" t="s">
        <v>74</v>
      </c>
      <c r="GNZ532" s="132" t="s">
        <v>75</v>
      </c>
      <c r="GOA532" s="84" t="s">
        <v>28</v>
      </c>
      <c r="GOB532" s="84"/>
      <c r="GOC532" s="168">
        <v>22</v>
      </c>
      <c r="GOD532" s="84"/>
      <c r="GOE532" s="85"/>
      <c r="GOF532" s="84"/>
      <c r="GOG532" s="85"/>
      <c r="GOH532" s="84"/>
      <c r="GOI532" s="85"/>
      <c r="GOJ532" s="86"/>
      <c r="GXT532" s="113">
        <v>18</v>
      </c>
      <c r="GXU532" s="135" t="s">
        <v>74</v>
      </c>
      <c r="GXV532" s="132" t="s">
        <v>75</v>
      </c>
      <c r="GXW532" s="84" t="s">
        <v>28</v>
      </c>
      <c r="GXX532" s="84"/>
      <c r="GXY532" s="168">
        <v>22</v>
      </c>
      <c r="GXZ532" s="84"/>
      <c r="GYA532" s="85"/>
      <c r="GYB532" s="84"/>
      <c r="GYC532" s="85"/>
      <c r="GYD532" s="84"/>
      <c r="GYE532" s="85"/>
      <c r="GYF532" s="86"/>
      <c r="HHP532" s="113">
        <v>18</v>
      </c>
      <c r="HHQ532" s="135" t="s">
        <v>74</v>
      </c>
      <c r="HHR532" s="132" t="s">
        <v>75</v>
      </c>
      <c r="HHS532" s="84" t="s">
        <v>28</v>
      </c>
      <c r="HHT532" s="84"/>
      <c r="HHU532" s="168">
        <v>22</v>
      </c>
      <c r="HHV532" s="84"/>
      <c r="HHW532" s="85"/>
      <c r="HHX532" s="84"/>
      <c r="HHY532" s="85"/>
      <c r="HHZ532" s="84"/>
      <c r="HIA532" s="85"/>
      <c r="HIB532" s="86"/>
      <c r="HRL532" s="113">
        <v>18</v>
      </c>
      <c r="HRM532" s="135" t="s">
        <v>74</v>
      </c>
      <c r="HRN532" s="132" t="s">
        <v>75</v>
      </c>
      <c r="HRO532" s="84" t="s">
        <v>28</v>
      </c>
      <c r="HRP532" s="84"/>
      <c r="HRQ532" s="168">
        <v>22</v>
      </c>
      <c r="HRR532" s="84"/>
      <c r="HRS532" s="85"/>
      <c r="HRT532" s="84"/>
      <c r="HRU532" s="85"/>
      <c r="HRV532" s="84"/>
      <c r="HRW532" s="85"/>
      <c r="HRX532" s="86"/>
      <c r="IBH532" s="113">
        <v>18</v>
      </c>
      <c r="IBI532" s="135" t="s">
        <v>74</v>
      </c>
      <c r="IBJ532" s="132" t="s">
        <v>75</v>
      </c>
      <c r="IBK532" s="84" t="s">
        <v>28</v>
      </c>
      <c r="IBL532" s="84"/>
      <c r="IBM532" s="168">
        <v>22</v>
      </c>
      <c r="IBN532" s="84"/>
      <c r="IBO532" s="85"/>
      <c r="IBP532" s="84"/>
      <c r="IBQ532" s="85"/>
      <c r="IBR532" s="84"/>
      <c r="IBS532" s="85"/>
      <c r="IBT532" s="86"/>
      <c r="ILD532" s="113">
        <v>18</v>
      </c>
      <c r="ILE532" s="135" t="s">
        <v>74</v>
      </c>
      <c r="ILF532" s="132" t="s">
        <v>75</v>
      </c>
      <c r="ILG532" s="84" t="s">
        <v>28</v>
      </c>
      <c r="ILH532" s="84"/>
      <c r="ILI532" s="168">
        <v>22</v>
      </c>
      <c r="ILJ532" s="84"/>
      <c r="ILK532" s="85"/>
      <c r="ILL532" s="84"/>
      <c r="ILM532" s="85"/>
      <c r="ILN532" s="84"/>
      <c r="ILO532" s="85"/>
      <c r="ILP532" s="86"/>
      <c r="IUZ532" s="113">
        <v>18</v>
      </c>
      <c r="IVA532" s="135" t="s">
        <v>74</v>
      </c>
      <c r="IVB532" s="132" t="s">
        <v>75</v>
      </c>
      <c r="IVC532" s="84" t="s">
        <v>28</v>
      </c>
      <c r="IVD532" s="84"/>
      <c r="IVE532" s="168">
        <v>22</v>
      </c>
      <c r="IVF532" s="84"/>
      <c r="IVG532" s="85"/>
      <c r="IVH532" s="84"/>
      <c r="IVI532" s="85"/>
      <c r="IVJ532" s="84"/>
      <c r="IVK532" s="85"/>
      <c r="IVL532" s="86"/>
      <c r="JEV532" s="113">
        <v>18</v>
      </c>
      <c r="JEW532" s="135" t="s">
        <v>74</v>
      </c>
      <c r="JEX532" s="132" t="s">
        <v>75</v>
      </c>
      <c r="JEY532" s="84" t="s">
        <v>28</v>
      </c>
      <c r="JEZ532" s="84"/>
      <c r="JFA532" s="168">
        <v>22</v>
      </c>
      <c r="JFB532" s="84"/>
      <c r="JFC532" s="85"/>
      <c r="JFD532" s="84"/>
      <c r="JFE532" s="85"/>
      <c r="JFF532" s="84"/>
      <c r="JFG532" s="85"/>
      <c r="JFH532" s="86"/>
      <c r="JOR532" s="113">
        <v>18</v>
      </c>
      <c r="JOS532" s="135" t="s">
        <v>74</v>
      </c>
      <c r="JOT532" s="132" t="s">
        <v>75</v>
      </c>
      <c r="JOU532" s="84" t="s">
        <v>28</v>
      </c>
      <c r="JOV532" s="84"/>
      <c r="JOW532" s="168">
        <v>22</v>
      </c>
      <c r="JOX532" s="84"/>
      <c r="JOY532" s="85"/>
      <c r="JOZ532" s="84"/>
      <c r="JPA532" s="85"/>
      <c r="JPB532" s="84"/>
      <c r="JPC532" s="85"/>
      <c r="JPD532" s="86"/>
      <c r="JYN532" s="113">
        <v>18</v>
      </c>
      <c r="JYO532" s="135" t="s">
        <v>74</v>
      </c>
      <c r="JYP532" s="132" t="s">
        <v>75</v>
      </c>
      <c r="JYQ532" s="84" t="s">
        <v>28</v>
      </c>
      <c r="JYR532" s="84"/>
      <c r="JYS532" s="168">
        <v>22</v>
      </c>
      <c r="JYT532" s="84"/>
      <c r="JYU532" s="85"/>
      <c r="JYV532" s="84"/>
      <c r="JYW532" s="85"/>
      <c r="JYX532" s="84"/>
      <c r="JYY532" s="85"/>
      <c r="JYZ532" s="86"/>
      <c r="KIJ532" s="113">
        <v>18</v>
      </c>
      <c r="KIK532" s="135" t="s">
        <v>74</v>
      </c>
      <c r="KIL532" s="132" t="s">
        <v>75</v>
      </c>
      <c r="KIM532" s="84" t="s">
        <v>28</v>
      </c>
      <c r="KIN532" s="84"/>
      <c r="KIO532" s="168">
        <v>22</v>
      </c>
      <c r="KIP532" s="84"/>
      <c r="KIQ532" s="85"/>
      <c r="KIR532" s="84"/>
      <c r="KIS532" s="85"/>
      <c r="KIT532" s="84"/>
      <c r="KIU532" s="85"/>
      <c r="KIV532" s="86"/>
      <c r="KSF532" s="113">
        <v>18</v>
      </c>
      <c r="KSG532" s="135" t="s">
        <v>74</v>
      </c>
      <c r="KSH532" s="132" t="s">
        <v>75</v>
      </c>
      <c r="KSI532" s="84" t="s">
        <v>28</v>
      </c>
      <c r="KSJ532" s="84"/>
      <c r="KSK532" s="168">
        <v>22</v>
      </c>
      <c r="KSL532" s="84"/>
      <c r="KSM532" s="85"/>
      <c r="KSN532" s="84"/>
      <c r="KSO532" s="85"/>
      <c r="KSP532" s="84"/>
      <c r="KSQ532" s="85"/>
      <c r="KSR532" s="86"/>
      <c r="LCB532" s="113">
        <v>18</v>
      </c>
      <c r="LCC532" s="135" t="s">
        <v>74</v>
      </c>
      <c r="LCD532" s="132" t="s">
        <v>75</v>
      </c>
      <c r="LCE532" s="84" t="s">
        <v>28</v>
      </c>
      <c r="LCF532" s="84"/>
      <c r="LCG532" s="168">
        <v>22</v>
      </c>
      <c r="LCH532" s="84"/>
      <c r="LCI532" s="85"/>
      <c r="LCJ532" s="84"/>
      <c r="LCK532" s="85"/>
      <c r="LCL532" s="84"/>
      <c r="LCM532" s="85"/>
      <c r="LCN532" s="86"/>
      <c r="LLX532" s="113">
        <v>18</v>
      </c>
      <c r="LLY532" s="135" t="s">
        <v>74</v>
      </c>
      <c r="LLZ532" s="132" t="s">
        <v>75</v>
      </c>
      <c r="LMA532" s="84" t="s">
        <v>28</v>
      </c>
      <c r="LMB532" s="84"/>
      <c r="LMC532" s="168">
        <v>22</v>
      </c>
      <c r="LMD532" s="84"/>
      <c r="LME532" s="85"/>
      <c r="LMF532" s="84"/>
      <c r="LMG532" s="85"/>
      <c r="LMH532" s="84"/>
      <c r="LMI532" s="85"/>
      <c r="LMJ532" s="86"/>
      <c r="LVT532" s="113">
        <v>18</v>
      </c>
      <c r="LVU532" s="135" t="s">
        <v>74</v>
      </c>
      <c r="LVV532" s="132" t="s">
        <v>75</v>
      </c>
      <c r="LVW532" s="84" t="s">
        <v>28</v>
      </c>
      <c r="LVX532" s="84"/>
      <c r="LVY532" s="168">
        <v>22</v>
      </c>
      <c r="LVZ532" s="84"/>
      <c r="LWA532" s="85"/>
      <c r="LWB532" s="84"/>
      <c r="LWC532" s="85"/>
      <c r="LWD532" s="84"/>
      <c r="LWE532" s="85"/>
      <c r="LWF532" s="86"/>
      <c r="MFP532" s="113">
        <v>18</v>
      </c>
      <c r="MFQ532" s="135" t="s">
        <v>74</v>
      </c>
      <c r="MFR532" s="132" t="s">
        <v>75</v>
      </c>
      <c r="MFS532" s="84" t="s">
        <v>28</v>
      </c>
      <c r="MFT532" s="84"/>
      <c r="MFU532" s="168">
        <v>22</v>
      </c>
      <c r="MFV532" s="84"/>
      <c r="MFW532" s="85"/>
      <c r="MFX532" s="84"/>
      <c r="MFY532" s="85"/>
      <c r="MFZ532" s="84"/>
      <c r="MGA532" s="85"/>
      <c r="MGB532" s="86"/>
      <c r="MPL532" s="113">
        <v>18</v>
      </c>
      <c r="MPM532" s="135" t="s">
        <v>74</v>
      </c>
      <c r="MPN532" s="132" t="s">
        <v>75</v>
      </c>
      <c r="MPO532" s="84" t="s">
        <v>28</v>
      </c>
      <c r="MPP532" s="84"/>
      <c r="MPQ532" s="168">
        <v>22</v>
      </c>
      <c r="MPR532" s="84"/>
      <c r="MPS532" s="85"/>
      <c r="MPT532" s="84"/>
      <c r="MPU532" s="85"/>
      <c r="MPV532" s="84"/>
      <c r="MPW532" s="85"/>
      <c r="MPX532" s="86"/>
      <c r="MZH532" s="113">
        <v>18</v>
      </c>
      <c r="MZI532" s="135" t="s">
        <v>74</v>
      </c>
      <c r="MZJ532" s="132" t="s">
        <v>75</v>
      </c>
      <c r="MZK532" s="84" t="s">
        <v>28</v>
      </c>
      <c r="MZL532" s="84"/>
      <c r="MZM532" s="168">
        <v>22</v>
      </c>
      <c r="MZN532" s="84"/>
      <c r="MZO532" s="85"/>
      <c r="MZP532" s="84"/>
      <c r="MZQ532" s="85"/>
      <c r="MZR532" s="84"/>
      <c r="MZS532" s="85"/>
      <c r="MZT532" s="86"/>
      <c r="NJD532" s="113">
        <v>18</v>
      </c>
      <c r="NJE532" s="135" t="s">
        <v>74</v>
      </c>
      <c r="NJF532" s="132" t="s">
        <v>75</v>
      </c>
      <c r="NJG532" s="84" t="s">
        <v>28</v>
      </c>
      <c r="NJH532" s="84"/>
      <c r="NJI532" s="168">
        <v>22</v>
      </c>
      <c r="NJJ532" s="84"/>
      <c r="NJK532" s="85"/>
      <c r="NJL532" s="84"/>
      <c r="NJM532" s="85"/>
      <c r="NJN532" s="84"/>
      <c r="NJO532" s="85"/>
      <c r="NJP532" s="86"/>
      <c r="NSZ532" s="113">
        <v>18</v>
      </c>
      <c r="NTA532" s="135" t="s">
        <v>74</v>
      </c>
      <c r="NTB532" s="132" t="s">
        <v>75</v>
      </c>
      <c r="NTC532" s="84" t="s">
        <v>28</v>
      </c>
      <c r="NTD532" s="84"/>
      <c r="NTE532" s="168">
        <v>22</v>
      </c>
      <c r="NTF532" s="84"/>
      <c r="NTG532" s="85"/>
      <c r="NTH532" s="84"/>
      <c r="NTI532" s="85"/>
      <c r="NTJ532" s="84"/>
      <c r="NTK532" s="85"/>
      <c r="NTL532" s="86"/>
      <c r="OCV532" s="113">
        <v>18</v>
      </c>
      <c r="OCW532" s="135" t="s">
        <v>74</v>
      </c>
      <c r="OCX532" s="132" t="s">
        <v>75</v>
      </c>
      <c r="OCY532" s="84" t="s">
        <v>28</v>
      </c>
      <c r="OCZ532" s="84"/>
      <c r="ODA532" s="168">
        <v>22</v>
      </c>
      <c r="ODB532" s="84"/>
      <c r="ODC532" s="85"/>
      <c r="ODD532" s="84"/>
      <c r="ODE532" s="85"/>
      <c r="ODF532" s="84"/>
      <c r="ODG532" s="85"/>
      <c r="ODH532" s="86"/>
      <c r="OMR532" s="113">
        <v>18</v>
      </c>
      <c r="OMS532" s="135" t="s">
        <v>74</v>
      </c>
      <c r="OMT532" s="132" t="s">
        <v>75</v>
      </c>
      <c r="OMU532" s="84" t="s">
        <v>28</v>
      </c>
      <c r="OMV532" s="84"/>
      <c r="OMW532" s="168">
        <v>22</v>
      </c>
      <c r="OMX532" s="84"/>
      <c r="OMY532" s="85"/>
      <c r="OMZ532" s="84"/>
      <c r="ONA532" s="85"/>
      <c r="ONB532" s="84"/>
      <c r="ONC532" s="85"/>
      <c r="OND532" s="86"/>
      <c r="OWN532" s="113">
        <v>18</v>
      </c>
      <c r="OWO532" s="135" t="s">
        <v>74</v>
      </c>
      <c r="OWP532" s="132" t="s">
        <v>75</v>
      </c>
      <c r="OWQ532" s="84" t="s">
        <v>28</v>
      </c>
      <c r="OWR532" s="84"/>
      <c r="OWS532" s="168">
        <v>22</v>
      </c>
      <c r="OWT532" s="84"/>
      <c r="OWU532" s="85"/>
      <c r="OWV532" s="84"/>
      <c r="OWW532" s="85"/>
      <c r="OWX532" s="84"/>
      <c r="OWY532" s="85"/>
      <c r="OWZ532" s="86"/>
      <c r="PGJ532" s="113">
        <v>18</v>
      </c>
      <c r="PGK532" s="135" t="s">
        <v>74</v>
      </c>
      <c r="PGL532" s="132" t="s">
        <v>75</v>
      </c>
      <c r="PGM532" s="84" t="s">
        <v>28</v>
      </c>
      <c r="PGN532" s="84"/>
      <c r="PGO532" s="168">
        <v>22</v>
      </c>
      <c r="PGP532" s="84"/>
      <c r="PGQ532" s="85"/>
      <c r="PGR532" s="84"/>
      <c r="PGS532" s="85"/>
      <c r="PGT532" s="84"/>
      <c r="PGU532" s="85"/>
      <c r="PGV532" s="86"/>
      <c r="PQF532" s="113">
        <v>18</v>
      </c>
      <c r="PQG532" s="135" t="s">
        <v>74</v>
      </c>
      <c r="PQH532" s="132" t="s">
        <v>75</v>
      </c>
      <c r="PQI532" s="84" t="s">
        <v>28</v>
      </c>
      <c r="PQJ532" s="84"/>
      <c r="PQK532" s="168">
        <v>22</v>
      </c>
      <c r="PQL532" s="84"/>
      <c r="PQM532" s="85"/>
      <c r="PQN532" s="84"/>
      <c r="PQO532" s="85"/>
      <c r="PQP532" s="84"/>
      <c r="PQQ532" s="85"/>
      <c r="PQR532" s="86"/>
      <c r="QAB532" s="113">
        <v>18</v>
      </c>
      <c r="QAC532" s="135" t="s">
        <v>74</v>
      </c>
      <c r="QAD532" s="132" t="s">
        <v>75</v>
      </c>
      <c r="QAE532" s="84" t="s">
        <v>28</v>
      </c>
      <c r="QAF532" s="84"/>
      <c r="QAG532" s="168">
        <v>22</v>
      </c>
      <c r="QAH532" s="84"/>
      <c r="QAI532" s="85"/>
      <c r="QAJ532" s="84"/>
      <c r="QAK532" s="85"/>
      <c r="QAL532" s="84"/>
      <c r="QAM532" s="85"/>
      <c r="QAN532" s="86"/>
      <c r="QJX532" s="113">
        <v>18</v>
      </c>
      <c r="QJY532" s="135" t="s">
        <v>74</v>
      </c>
      <c r="QJZ532" s="132" t="s">
        <v>75</v>
      </c>
      <c r="QKA532" s="84" t="s">
        <v>28</v>
      </c>
      <c r="QKB532" s="84"/>
      <c r="QKC532" s="168">
        <v>22</v>
      </c>
      <c r="QKD532" s="84"/>
      <c r="QKE532" s="85"/>
      <c r="QKF532" s="84"/>
      <c r="QKG532" s="85"/>
      <c r="QKH532" s="84"/>
      <c r="QKI532" s="85"/>
      <c r="QKJ532" s="86"/>
      <c r="QTT532" s="113">
        <v>18</v>
      </c>
      <c r="QTU532" s="135" t="s">
        <v>74</v>
      </c>
      <c r="QTV532" s="132" t="s">
        <v>75</v>
      </c>
      <c r="QTW532" s="84" t="s">
        <v>28</v>
      </c>
      <c r="QTX532" s="84"/>
      <c r="QTY532" s="168">
        <v>22</v>
      </c>
      <c r="QTZ532" s="84"/>
      <c r="QUA532" s="85"/>
      <c r="QUB532" s="84"/>
      <c r="QUC532" s="85"/>
      <c r="QUD532" s="84"/>
      <c r="QUE532" s="85"/>
      <c r="QUF532" s="86"/>
      <c r="RDP532" s="113">
        <v>18</v>
      </c>
      <c r="RDQ532" s="135" t="s">
        <v>74</v>
      </c>
      <c r="RDR532" s="132" t="s">
        <v>75</v>
      </c>
      <c r="RDS532" s="84" t="s">
        <v>28</v>
      </c>
      <c r="RDT532" s="84"/>
      <c r="RDU532" s="168">
        <v>22</v>
      </c>
      <c r="RDV532" s="84"/>
      <c r="RDW532" s="85"/>
      <c r="RDX532" s="84"/>
      <c r="RDY532" s="85"/>
      <c r="RDZ532" s="84"/>
      <c r="REA532" s="85"/>
      <c r="REB532" s="86"/>
      <c r="RNL532" s="113">
        <v>18</v>
      </c>
      <c r="RNM532" s="135" t="s">
        <v>74</v>
      </c>
      <c r="RNN532" s="132" t="s">
        <v>75</v>
      </c>
      <c r="RNO532" s="84" t="s">
        <v>28</v>
      </c>
      <c r="RNP532" s="84"/>
      <c r="RNQ532" s="168">
        <v>22</v>
      </c>
      <c r="RNR532" s="84"/>
      <c r="RNS532" s="85"/>
      <c r="RNT532" s="84"/>
      <c r="RNU532" s="85"/>
      <c r="RNV532" s="84"/>
      <c r="RNW532" s="85"/>
      <c r="RNX532" s="86"/>
      <c r="RXH532" s="113">
        <v>18</v>
      </c>
      <c r="RXI532" s="135" t="s">
        <v>74</v>
      </c>
      <c r="RXJ532" s="132" t="s">
        <v>75</v>
      </c>
      <c r="RXK532" s="84" t="s">
        <v>28</v>
      </c>
      <c r="RXL532" s="84"/>
      <c r="RXM532" s="168">
        <v>22</v>
      </c>
      <c r="RXN532" s="84"/>
      <c r="RXO532" s="85"/>
      <c r="RXP532" s="84"/>
      <c r="RXQ532" s="85"/>
      <c r="RXR532" s="84"/>
      <c r="RXS532" s="85"/>
      <c r="RXT532" s="86"/>
      <c r="SHD532" s="113">
        <v>18</v>
      </c>
      <c r="SHE532" s="135" t="s">
        <v>74</v>
      </c>
      <c r="SHF532" s="132" t="s">
        <v>75</v>
      </c>
      <c r="SHG532" s="84" t="s">
        <v>28</v>
      </c>
      <c r="SHH532" s="84"/>
      <c r="SHI532" s="168">
        <v>22</v>
      </c>
      <c r="SHJ532" s="84"/>
      <c r="SHK532" s="85"/>
      <c r="SHL532" s="84"/>
      <c r="SHM532" s="85"/>
      <c r="SHN532" s="84"/>
      <c r="SHO532" s="85"/>
      <c r="SHP532" s="86"/>
      <c r="SQZ532" s="113">
        <v>18</v>
      </c>
      <c r="SRA532" s="135" t="s">
        <v>74</v>
      </c>
      <c r="SRB532" s="132" t="s">
        <v>75</v>
      </c>
      <c r="SRC532" s="84" t="s">
        <v>28</v>
      </c>
      <c r="SRD532" s="84"/>
      <c r="SRE532" s="168">
        <v>22</v>
      </c>
      <c r="SRF532" s="84"/>
      <c r="SRG532" s="85"/>
      <c r="SRH532" s="84"/>
      <c r="SRI532" s="85"/>
      <c r="SRJ532" s="84"/>
      <c r="SRK532" s="85"/>
      <c r="SRL532" s="86"/>
      <c r="TAV532" s="113">
        <v>18</v>
      </c>
      <c r="TAW532" s="135" t="s">
        <v>74</v>
      </c>
      <c r="TAX532" s="132" t="s">
        <v>75</v>
      </c>
      <c r="TAY532" s="84" t="s">
        <v>28</v>
      </c>
      <c r="TAZ532" s="84"/>
      <c r="TBA532" s="168">
        <v>22</v>
      </c>
      <c r="TBB532" s="84"/>
      <c r="TBC532" s="85"/>
      <c r="TBD532" s="84"/>
      <c r="TBE532" s="85"/>
      <c r="TBF532" s="84"/>
      <c r="TBG532" s="85"/>
      <c r="TBH532" s="86"/>
      <c r="TKR532" s="113">
        <v>18</v>
      </c>
      <c r="TKS532" s="135" t="s">
        <v>74</v>
      </c>
      <c r="TKT532" s="132" t="s">
        <v>75</v>
      </c>
      <c r="TKU532" s="84" t="s">
        <v>28</v>
      </c>
      <c r="TKV532" s="84"/>
      <c r="TKW532" s="168">
        <v>22</v>
      </c>
      <c r="TKX532" s="84"/>
      <c r="TKY532" s="85"/>
      <c r="TKZ532" s="84"/>
      <c r="TLA532" s="85"/>
      <c r="TLB532" s="84"/>
      <c r="TLC532" s="85"/>
      <c r="TLD532" s="86"/>
      <c r="TUN532" s="113">
        <v>18</v>
      </c>
      <c r="TUO532" s="135" t="s">
        <v>74</v>
      </c>
      <c r="TUP532" s="132" t="s">
        <v>75</v>
      </c>
      <c r="TUQ532" s="84" t="s">
        <v>28</v>
      </c>
      <c r="TUR532" s="84"/>
      <c r="TUS532" s="168">
        <v>22</v>
      </c>
      <c r="TUT532" s="84"/>
      <c r="TUU532" s="85"/>
      <c r="TUV532" s="84"/>
      <c r="TUW532" s="85"/>
      <c r="TUX532" s="84"/>
      <c r="TUY532" s="85"/>
      <c r="TUZ532" s="86"/>
      <c r="UEJ532" s="113">
        <v>18</v>
      </c>
      <c r="UEK532" s="135" t="s">
        <v>74</v>
      </c>
      <c r="UEL532" s="132" t="s">
        <v>75</v>
      </c>
      <c r="UEM532" s="84" t="s">
        <v>28</v>
      </c>
      <c r="UEN532" s="84"/>
      <c r="UEO532" s="168">
        <v>22</v>
      </c>
      <c r="UEP532" s="84"/>
      <c r="UEQ532" s="85"/>
      <c r="UER532" s="84"/>
      <c r="UES532" s="85"/>
      <c r="UET532" s="84"/>
      <c r="UEU532" s="85"/>
      <c r="UEV532" s="86"/>
      <c r="UOF532" s="113">
        <v>18</v>
      </c>
      <c r="UOG532" s="135" t="s">
        <v>74</v>
      </c>
      <c r="UOH532" s="132" t="s">
        <v>75</v>
      </c>
      <c r="UOI532" s="84" t="s">
        <v>28</v>
      </c>
      <c r="UOJ532" s="84"/>
      <c r="UOK532" s="168">
        <v>22</v>
      </c>
      <c r="UOL532" s="84"/>
      <c r="UOM532" s="85"/>
      <c r="UON532" s="84"/>
      <c r="UOO532" s="85"/>
      <c r="UOP532" s="84"/>
      <c r="UOQ532" s="85"/>
      <c r="UOR532" s="86"/>
      <c r="UYB532" s="113">
        <v>18</v>
      </c>
      <c r="UYC532" s="135" t="s">
        <v>74</v>
      </c>
      <c r="UYD532" s="132" t="s">
        <v>75</v>
      </c>
      <c r="UYE532" s="84" t="s">
        <v>28</v>
      </c>
      <c r="UYF532" s="84"/>
      <c r="UYG532" s="168">
        <v>22</v>
      </c>
      <c r="UYH532" s="84"/>
      <c r="UYI532" s="85"/>
      <c r="UYJ532" s="84"/>
      <c r="UYK532" s="85"/>
      <c r="UYL532" s="84"/>
      <c r="UYM532" s="85"/>
      <c r="UYN532" s="86"/>
      <c r="VHX532" s="113">
        <v>18</v>
      </c>
      <c r="VHY532" s="135" t="s">
        <v>74</v>
      </c>
      <c r="VHZ532" s="132" t="s">
        <v>75</v>
      </c>
      <c r="VIA532" s="84" t="s">
        <v>28</v>
      </c>
      <c r="VIB532" s="84"/>
      <c r="VIC532" s="168">
        <v>22</v>
      </c>
      <c r="VID532" s="84"/>
      <c r="VIE532" s="85"/>
      <c r="VIF532" s="84"/>
      <c r="VIG532" s="85"/>
      <c r="VIH532" s="84"/>
      <c r="VII532" s="85"/>
      <c r="VIJ532" s="86"/>
      <c r="VRT532" s="113">
        <v>18</v>
      </c>
      <c r="VRU532" s="135" t="s">
        <v>74</v>
      </c>
      <c r="VRV532" s="132" t="s">
        <v>75</v>
      </c>
      <c r="VRW532" s="84" t="s">
        <v>28</v>
      </c>
      <c r="VRX532" s="84"/>
      <c r="VRY532" s="168">
        <v>22</v>
      </c>
      <c r="VRZ532" s="84"/>
      <c r="VSA532" s="85"/>
      <c r="VSB532" s="84"/>
      <c r="VSC532" s="85"/>
      <c r="VSD532" s="84"/>
      <c r="VSE532" s="85"/>
      <c r="VSF532" s="86"/>
      <c r="WBP532" s="113">
        <v>18</v>
      </c>
      <c r="WBQ532" s="135" t="s">
        <v>74</v>
      </c>
      <c r="WBR532" s="132" t="s">
        <v>75</v>
      </c>
      <c r="WBS532" s="84" t="s">
        <v>28</v>
      </c>
      <c r="WBT532" s="84"/>
      <c r="WBU532" s="168">
        <v>22</v>
      </c>
      <c r="WBV532" s="84"/>
      <c r="WBW532" s="85"/>
      <c r="WBX532" s="84"/>
      <c r="WBY532" s="85"/>
      <c r="WBZ532" s="84"/>
      <c r="WCA532" s="85"/>
      <c r="WCB532" s="86"/>
      <c r="WLL532" s="113">
        <v>18</v>
      </c>
      <c r="WLM532" s="135" t="s">
        <v>74</v>
      </c>
      <c r="WLN532" s="132" t="s">
        <v>75</v>
      </c>
      <c r="WLO532" s="84" t="s">
        <v>28</v>
      </c>
      <c r="WLP532" s="84"/>
      <c r="WLQ532" s="168">
        <v>22</v>
      </c>
      <c r="WLR532" s="84"/>
      <c r="WLS532" s="85"/>
      <c r="WLT532" s="84"/>
      <c r="WLU532" s="85"/>
      <c r="WLV532" s="84"/>
      <c r="WLW532" s="85"/>
      <c r="WLX532" s="86"/>
      <c r="WVH532" s="113">
        <v>18</v>
      </c>
      <c r="WVI532" s="135" t="s">
        <v>74</v>
      </c>
      <c r="WVJ532" s="132" t="s">
        <v>75</v>
      </c>
      <c r="WVK532" s="84" t="s">
        <v>28</v>
      </c>
      <c r="WVL532" s="84"/>
      <c r="WVM532" s="168">
        <v>22</v>
      </c>
      <c r="WVN532" s="84"/>
      <c r="WVO532" s="85"/>
      <c r="WVP532" s="84"/>
      <c r="WVQ532" s="85"/>
      <c r="WVR532" s="84"/>
      <c r="WVS532" s="85"/>
      <c r="WVT532" s="86"/>
    </row>
    <row r="533" spans="1:16140" x14ac:dyDescent="0.35">
      <c r="A533" s="82"/>
      <c r="B533" s="6"/>
      <c r="C533" s="81" t="s">
        <v>14</v>
      </c>
      <c r="D533" s="84" t="s">
        <v>15</v>
      </c>
      <c r="E533" s="85">
        <v>0.38900000000000001</v>
      </c>
      <c r="F533" s="85">
        <v>0.38900000000000001</v>
      </c>
      <c r="G533" s="84"/>
      <c r="H533" s="85"/>
      <c r="I533" s="88">
        <v>6</v>
      </c>
      <c r="J533" s="85">
        <v>2.3340000000000001</v>
      </c>
      <c r="K533" s="84"/>
      <c r="L533" s="85"/>
      <c r="M533" s="194">
        <f>H533+J533+L533</f>
        <v>2.3340000000000001</v>
      </c>
    </row>
    <row r="534" spans="1:16140" x14ac:dyDescent="0.35">
      <c r="A534" s="82"/>
      <c r="B534" s="6"/>
      <c r="C534" s="81" t="s">
        <v>24</v>
      </c>
      <c r="D534" s="84" t="s">
        <v>18</v>
      </c>
      <c r="E534" s="141">
        <v>0.151</v>
      </c>
      <c r="F534" s="85">
        <v>0.151</v>
      </c>
      <c r="G534" s="84"/>
      <c r="H534" s="85"/>
      <c r="I534" s="84"/>
      <c r="J534" s="85"/>
      <c r="K534" s="88">
        <v>4</v>
      </c>
      <c r="L534" s="85">
        <v>0.60399999999999998</v>
      </c>
      <c r="M534" s="194">
        <f>H534+J534+L534</f>
        <v>0.60399999999999998</v>
      </c>
    </row>
    <row r="535" spans="1:16140" x14ac:dyDescent="0.35">
      <c r="A535" s="82"/>
      <c r="B535" s="6"/>
      <c r="C535" s="6" t="s">
        <v>25</v>
      </c>
      <c r="D535" s="84"/>
      <c r="E535" s="84"/>
      <c r="F535" s="85"/>
      <c r="G535" s="84"/>
      <c r="H535" s="85"/>
      <c r="I535" s="84"/>
      <c r="J535" s="85"/>
      <c r="K535" s="84"/>
      <c r="L535" s="85"/>
      <c r="M535" s="194"/>
    </row>
    <row r="536" spans="1:16140" ht="32.5" x14ac:dyDescent="0.35">
      <c r="A536" s="82" t="s">
        <v>676</v>
      </c>
      <c r="B536" s="18" t="s">
        <v>29</v>
      </c>
      <c r="C536" s="81" t="s">
        <v>793</v>
      </c>
      <c r="D536" s="84" t="s">
        <v>28</v>
      </c>
      <c r="E536" s="84">
        <v>1</v>
      </c>
      <c r="F536" s="88">
        <v>1</v>
      </c>
      <c r="G536" s="169">
        <v>185.76</v>
      </c>
      <c r="H536" s="85">
        <v>185.76</v>
      </c>
      <c r="I536" s="84"/>
      <c r="J536" s="85"/>
      <c r="K536" s="84"/>
      <c r="L536" s="85"/>
      <c r="M536" s="194">
        <f>H536+J536+L536</f>
        <v>185.76</v>
      </c>
    </row>
    <row r="537" spans="1:16140" x14ac:dyDescent="0.35">
      <c r="A537" s="82"/>
      <c r="B537" s="6"/>
      <c r="C537" s="81" t="s">
        <v>26</v>
      </c>
      <c r="D537" s="84" t="s">
        <v>18</v>
      </c>
      <c r="E537" s="87">
        <v>2.4E-2</v>
      </c>
      <c r="F537" s="85">
        <v>2.4E-2</v>
      </c>
      <c r="G537" s="88">
        <v>4</v>
      </c>
      <c r="H537" s="85">
        <v>9.6000000000000002E-2</v>
      </c>
      <c r="I537" s="84"/>
      <c r="J537" s="85"/>
      <c r="K537" s="84"/>
      <c r="L537" s="85"/>
      <c r="M537" s="194">
        <f>H537+J537+L537</f>
        <v>9.6000000000000002E-2</v>
      </c>
    </row>
    <row r="538" spans="1:16140" ht="128" x14ac:dyDescent="0.35">
      <c r="A538" s="82" t="s">
        <v>281</v>
      </c>
      <c r="B538" s="135" t="s">
        <v>74</v>
      </c>
      <c r="C538" s="132" t="s">
        <v>794</v>
      </c>
      <c r="D538" s="84" t="s">
        <v>28</v>
      </c>
      <c r="E538" s="84"/>
      <c r="F538" s="115">
        <v>2</v>
      </c>
      <c r="G538" s="84"/>
      <c r="H538" s="85"/>
      <c r="I538" s="84"/>
      <c r="J538" s="85"/>
      <c r="K538" s="84"/>
      <c r="L538" s="85"/>
      <c r="M538" s="194"/>
      <c r="IV538" s="113">
        <v>18</v>
      </c>
      <c r="IW538" s="135" t="s">
        <v>74</v>
      </c>
      <c r="IX538" s="132" t="s">
        <v>75</v>
      </c>
      <c r="IY538" s="84" t="s">
        <v>28</v>
      </c>
      <c r="IZ538" s="84"/>
      <c r="JA538" s="168">
        <v>22</v>
      </c>
      <c r="JB538" s="84"/>
      <c r="JC538" s="85"/>
      <c r="JD538" s="84"/>
      <c r="JE538" s="85"/>
      <c r="JF538" s="84"/>
      <c r="JG538" s="85"/>
      <c r="JH538" s="86"/>
      <c r="SR538" s="113">
        <v>18</v>
      </c>
      <c r="SS538" s="135" t="s">
        <v>74</v>
      </c>
      <c r="ST538" s="132" t="s">
        <v>75</v>
      </c>
      <c r="SU538" s="84" t="s">
        <v>28</v>
      </c>
      <c r="SV538" s="84"/>
      <c r="SW538" s="168">
        <v>22</v>
      </c>
      <c r="SX538" s="84"/>
      <c r="SY538" s="85"/>
      <c r="SZ538" s="84"/>
      <c r="TA538" s="85"/>
      <c r="TB538" s="84"/>
      <c r="TC538" s="85"/>
      <c r="TD538" s="86"/>
      <c r="ACN538" s="113">
        <v>18</v>
      </c>
      <c r="ACO538" s="135" t="s">
        <v>74</v>
      </c>
      <c r="ACP538" s="132" t="s">
        <v>75</v>
      </c>
      <c r="ACQ538" s="84" t="s">
        <v>28</v>
      </c>
      <c r="ACR538" s="84"/>
      <c r="ACS538" s="168">
        <v>22</v>
      </c>
      <c r="ACT538" s="84"/>
      <c r="ACU538" s="85"/>
      <c r="ACV538" s="84"/>
      <c r="ACW538" s="85"/>
      <c r="ACX538" s="84"/>
      <c r="ACY538" s="85"/>
      <c r="ACZ538" s="86"/>
      <c r="AMJ538" s="113">
        <v>18</v>
      </c>
      <c r="AMK538" s="135" t="s">
        <v>74</v>
      </c>
      <c r="AML538" s="132" t="s">
        <v>75</v>
      </c>
      <c r="AMM538" s="84" t="s">
        <v>28</v>
      </c>
      <c r="AMN538" s="84"/>
      <c r="AMO538" s="168">
        <v>22</v>
      </c>
      <c r="AMP538" s="84"/>
      <c r="AMQ538" s="85"/>
      <c r="AMR538" s="84"/>
      <c r="AMS538" s="85"/>
      <c r="AMT538" s="84"/>
      <c r="AMU538" s="85"/>
      <c r="AMV538" s="86"/>
      <c r="AWF538" s="113">
        <v>18</v>
      </c>
      <c r="AWG538" s="135" t="s">
        <v>74</v>
      </c>
      <c r="AWH538" s="132" t="s">
        <v>75</v>
      </c>
      <c r="AWI538" s="84" t="s">
        <v>28</v>
      </c>
      <c r="AWJ538" s="84"/>
      <c r="AWK538" s="168">
        <v>22</v>
      </c>
      <c r="AWL538" s="84"/>
      <c r="AWM538" s="85"/>
      <c r="AWN538" s="84"/>
      <c r="AWO538" s="85"/>
      <c r="AWP538" s="84"/>
      <c r="AWQ538" s="85"/>
      <c r="AWR538" s="86"/>
      <c r="BGB538" s="113">
        <v>18</v>
      </c>
      <c r="BGC538" s="135" t="s">
        <v>74</v>
      </c>
      <c r="BGD538" s="132" t="s">
        <v>75</v>
      </c>
      <c r="BGE538" s="84" t="s">
        <v>28</v>
      </c>
      <c r="BGF538" s="84"/>
      <c r="BGG538" s="168">
        <v>22</v>
      </c>
      <c r="BGH538" s="84"/>
      <c r="BGI538" s="85"/>
      <c r="BGJ538" s="84"/>
      <c r="BGK538" s="85"/>
      <c r="BGL538" s="84"/>
      <c r="BGM538" s="85"/>
      <c r="BGN538" s="86"/>
      <c r="BPX538" s="113">
        <v>18</v>
      </c>
      <c r="BPY538" s="135" t="s">
        <v>74</v>
      </c>
      <c r="BPZ538" s="132" t="s">
        <v>75</v>
      </c>
      <c r="BQA538" s="84" t="s">
        <v>28</v>
      </c>
      <c r="BQB538" s="84"/>
      <c r="BQC538" s="168">
        <v>22</v>
      </c>
      <c r="BQD538" s="84"/>
      <c r="BQE538" s="85"/>
      <c r="BQF538" s="84"/>
      <c r="BQG538" s="85"/>
      <c r="BQH538" s="84"/>
      <c r="BQI538" s="85"/>
      <c r="BQJ538" s="86"/>
      <c r="BZT538" s="113">
        <v>18</v>
      </c>
      <c r="BZU538" s="135" t="s">
        <v>74</v>
      </c>
      <c r="BZV538" s="132" t="s">
        <v>75</v>
      </c>
      <c r="BZW538" s="84" t="s">
        <v>28</v>
      </c>
      <c r="BZX538" s="84"/>
      <c r="BZY538" s="168">
        <v>22</v>
      </c>
      <c r="BZZ538" s="84"/>
      <c r="CAA538" s="85"/>
      <c r="CAB538" s="84"/>
      <c r="CAC538" s="85"/>
      <c r="CAD538" s="84"/>
      <c r="CAE538" s="85"/>
      <c r="CAF538" s="86"/>
      <c r="CJP538" s="113">
        <v>18</v>
      </c>
      <c r="CJQ538" s="135" t="s">
        <v>74</v>
      </c>
      <c r="CJR538" s="132" t="s">
        <v>75</v>
      </c>
      <c r="CJS538" s="84" t="s">
        <v>28</v>
      </c>
      <c r="CJT538" s="84"/>
      <c r="CJU538" s="168">
        <v>22</v>
      </c>
      <c r="CJV538" s="84"/>
      <c r="CJW538" s="85"/>
      <c r="CJX538" s="84"/>
      <c r="CJY538" s="85"/>
      <c r="CJZ538" s="84"/>
      <c r="CKA538" s="85"/>
      <c r="CKB538" s="86"/>
      <c r="CTL538" s="113">
        <v>18</v>
      </c>
      <c r="CTM538" s="135" t="s">
        <v>74</v>
      </c>
      <c r="CTN538" s="132" t="s">
        <v>75</v>
      </c>
      <c r="CTO538" s="84" t="s">
        <v>28</v>
      </c>
      <c r="CTP538" s="84"/>
      <c r="CTQ538" s="168">
        <v>22</v>
      </c>
      <c r="CTR538" s="84"/>
      <c r="CTS538" s="85"/>
      <c r="CTT538" s="84"/>
      <c r="CTU538" s="85"/>
      <c r="CTV538" s="84"/>
      <c r="CTW538" s="85"/>
      <c r="CTX538" s="86"/>
      <c r="DDH538" s="113">
        <v>18</v>
      </c>
      <c r="DDI538" s="135" t="s">
        <v>74</v>
      </c>
      <c r="DDJ538" s="132" t="s">
        <v>75</v>
      </c>
      <c r="DDK538" s="84" t="s">
        <v>28</v>
      </c>
      <c r="DDL538" s="84"/>
      <c r="DDM538" s="168">
        <v>22</v>
      </c>
      <c r="DDN538" s="84"/>
      <c r="DDO538" s="85"/>
      <c r="DDP538" s="84"/>
      <c r="DDQ538" s="85"/>
      <c r="DDR538" s="84"/>
      <c r="DDS538" s="85"/>
      <c r="DDT538" s="86"/>
      <c r="DND538" s="113">
        <v>18</v>
      </c>
      <c r="DNE538" s="135" t="s">
        <v>74</v>
      </c>
      <c r="DNF538" s="132" t="s">
        <v>75</v>
      </c>
      <c r="DNG538" s="84" t="s">
        <v>28</v>
      </c>
      <c r="DNH538" s="84"/>
      <c r="DNI538" s="168">
        <v>22</v>
      </c>
      <c r="DNJ538" s="84"/>
      <c r="DNK538" s="85"/>
      <c r="DNL538" s="84"/>
      <c r="DNM538" s="85"/>
      <c r="DNN538" s="84"/>
      <c r="DNO538" s="85"/>
      <c r="DNP538" s="86"/>
      <c r="DWZ538" s="113">
        <v>18</v>
      </c>
      <c r="DXA538" s="135" t="s">
        <v>74</v>
      </c>
      <c r="DXB538" s="132" t="s">
        <v>75</v>
      </c>
      <c r="DXC538" s="84" t="s">
        <v>28</v>
      </c>
      <c r="DXD538" s="84"/>
      <c r="DXE538" s="168">
        <v>22</v>
      </c>
      <c r="DXF538" s="84"/>
      <c r="DXG538" s="85"/>
      <c r="DXH538" s="84"/>
      <c r="DXI538" s="85"/>
      <c r="DXJ538" s="84"/>
      <c r="DXK538" s="85"/>
      <c r="DXL538" s="86"/>
      <c r="EGV538" s="113">
        <v>18</v>
      </c>
      <c r="EGW538" s="135" t="s">
        <v>74</v>
      </c>
      <c r="EGX538" s="132" t="s">
        <v>75</v>
      </c>
      <c r="EGY538" s="84" t="s">
        <v>28</v>
      </c>
      <c r="EGZ538" s="84"/>
      <c r="EHA538" s="168">
        <v>22</v>
      </c>
      <c r="EHB538" s="84"/>
      <c r="EHC538" s="85"/>
      <c r="EHD538" s="84"/>
      <c r="EHE538" s="85"/>
      <c r="EHF538" s="84"/>
      <c r="EHG538" s="85"/>
      <c r="EHH538" s="86"/>
      <c r="EQR538" s="113">
        <v>18</v>
      </c>
      <c r="EQS538" s="135" t="s">
        <v>74</v>
      </c>
      <c r="EQT538" s="132" t="s">
        <v>75</v>
      </c>
      <c r="EQU538" s="84" t="s">
        <v>28</v>
      </c>
      <c r="EQV538" s="84"/>
      <c r="EQW538" s="168">
        <v>22</v>
      </c>
      <c r="EQX538" s="84"/>
      <c r="EQY538" s="85"/>
      <c r="EQZ538" s="84"/>
      <c r="ERA538" s="85"/>
      <c r="ERB538" s="84"/>
      <c r="ERC538" s="85"/>
      <c r="ERD538" s="86"/>
      <c r="FAN538" s="113">
        <v>18</v>
      </c>
      <c r="FAO538" s="135" t="s">
        <v>74</v>
      </c>
      <c r="FAP538" s="132" t="s">
        <v>75</v>
      </c>
      <c r="FAQ538" s="84" t="s">
        <v>28</v>
      </c>
      <c r="FAR538" s="84"/>
      <c r="FAS538" s="168">
        <v>22</v>
      </c>
      <c r="FAT538" s="84"/>
      <c r="FAU538" s="85"/>
      <c r="FAV538" s="84"/>
      <c r="FAW538" s="85"/>
      <c r="FAX538" s="84"/>
      <c r="FAY538" s="85"/>
      <c r="FAZ538" s="86"/>
      <c r="FKJ538" s="113">
        <v>18</v>
      </c>
      <c r="FKK538" s="135" t="s">
        <v>74</v>
      </c>
      <c r="FKL538" s="132" t="s">
        <v>75</v>
      </c>
      <c r="FKM538" s="84" t="s">
        <v>28</v>
      </c>
      <c r="FKN538" s="84"/>
      <c r="FKO538" s="168">
        <v>22</v>
      </c>
      <c r="FKP538" s="84"/>
      <c r="FKQ538" s="85"/>
      <c r="FKR538" s="84"/>
      <c r="FKS538" s="85"/>
      <c r="FKT538" s="84"/>
      <c r="FKU538" s="85"/>
      <c r="FKV538" s="86"/>
      <c r="FUF538" s="113">
        <v>18</v>
      </c>
      <c r="FUG538" s="135" t="s">
        <v>74</v>
      </c>
      <c r="FUH538" s="132" t="s">
        <v>75</v>
      </c>
      <c r="FUI538" s="84" t="s">
        <v>28</v>
      </c>
      <c r="FUJ538" s="84"/>
      <c r="FUK538" s="168">
        <v>22</v>
      </c>
      <c r="FUL538" s="84"/>
      <c r="FUM538" s="85"/>
      <c r="FUN538" s="84"/>
      <c r="FUO538" s="85"/>
      <c r="FUP538" s="84"/>
      <c r="FUQ538" s="85"/>
      <c r="FUR538" s="86"/>
      <c r="GEB538" s="113">
        <v>18</v>
      </c>
      <c r="GEC538" s="135" t="s">
        <v>74</v>
      </c>
      <c r="GED538" s="132" t="s">
        <v>75</v>
      </c>
      <c r="GEE538" s="84" t="s">
        <v>28</v>
      </c>
      <c r="GEF538" s="84"/>
      <c r="GEG538" s="168">
        <v>22</v>
      </c>
      <c r="GEH538" s="84"/>
      <c r="GEI538" s="85"/>
      <c r="GEJ538" s="84"/>
      <c r="GEK538" s="85"/>
      <c r="GEL538" s="84"/>
      <c r="GEM538" s="85"/>
      <c r="GEN538" s="86"/>
      <c r="GNX538" s="113">
        <v>18</v>
      </c>
      <c r="GNY538" s="135" t="s">
        <v>74</v>
      </c>
      <c r="GNZ538" s="132" t="s">
        <v>75</v>
      </c>
      <c r="GOA538" s="84" t="s">
        <v>28</v>
      </c>
      <c r="GOB538" s="84"/>
      <c r="GOC538" s="168">
        <v>22</v>
      </c>
      <c r="GOD538" s="84"/>
      <c r="GOE538" s="85"/>
      <c r="GOF538" s="84"/>
      <c r="GOG538" s="85"/>
      <c r="GOH538" s="84"/>
      <c r="GOI538" s="85"/>
      <c r="GOJ538" s="86"/>
      <c r="GXT538" s="113">
        <v>18</v>
      </c>
      <c r="GXU538" s="135" t="s">
        <v>74</v>
      </c>
      <c r="GXV538" s="132" t="s">
        <v>75</v>
      </c>
      <c r="GXW538" s="84" t="s">
        <v>28</v>
      </c>
      <c r="GXX538" s="84"/>
      <c r="GXY538" s="168">
        <v>22</v>
      </c>
      <c r="GXZ538" s="84"/>
      <c r="GYA538" s="85"/>
      <c r="GYB538" s="84"/>
      <c r="GYC538" s="85"/>
      <c r="GYD538" s="84"/>
      <c r="GYE538" s="85"/>
      <c r="GYF538" s="86"/>
      <c r="HHP538" s="113">
        <v>18</v>
      </c>
      <c r="HHQ538" s="135" t="s">
        <v>74</v>
      </c>
      <c r="HHR538" s="132" t="s">
        <v>75</v>
      </c>
      <c r="HHS538" s="84" t="s">
        <v>28</v>
      </c>
      <c r="HHT538" s="84"/>
      <c r="HHU538" s="168">
        <v>22</v>
      </c>
      <c r="HHV538" s="84"/>
      <c r="HHW538" s="85"/>
      <c r="HHX538" s="84"/>
      <c r="HHY538" s="85"/>
      <c r="HHZ538" s="84"/>
      <c r="HIA538" s="85"/>
      <c r="HIB538" s="86"/>
      <c r="HRL538" s="113">
        <v>18</v>
      </c>
      <c r="HRM538" s="135" t="s">
        <v>74</v>
      </c>
      <c r="HRN538" s="132" t="s">
        <v>75</v>
      </c>
      <c r="HRO538" s="84" t="s">
        <v>28</v>
      </c>
      <c r="HRP538" s="84"/>
      <c r="HRQ538" s="168">
        <v>22</v>
      </c>
      <c r="HRR538" s="84"/>
      <c r="HRS538" s="85"/>
      <c r="HRT538" s="84"/>
      <c r="HRU538" s="85"/>
      <c r="HRV538" s="84"/>
      <c r="HRW538" s="85"/>
      <c r="HRX538" s="86"/>
      <c r="IBH538" s="113">
        <v>18</v>
      </c>
      <c r="IBI538" s="135" t="s">
        <v>74</v>
      </c>
      <c r="IBJ538" s="132" t="s">
        <v>75</v>
      </c>
      <c r="IBK538" s="84" t="s">
        <v>28</v>
      </c>
      <c r="IBL538" s="84"/>
      <c r="IBM538" s="168">
        <v>22</v>
      </c>
      <c r="IBN538" s="84"/>
      <c r="IBO538" s="85"/>
      <c r="IBP538" s="84"/>
      <c r="IBQ538" s="85"/>
      <c r="IBR538" s="84"/>
      <c r="IBS538" s="85"/>
      <c r="IBT538" s="86"/>
      <c r="ILD538" s="113">
        <v>18</v>
      </c>
      <c r="ILE538" s="135" t="s">
        <v>74</v>
      </c>
      <c r="ILF538" s="132" t="s">
        <v>75</v>
      </c>
      <c r="ILG538" s="84" t="s">
        <v>28</v>
      </c>
      <c r="ILH538" s="84"/>
      <c r="ILI538" s="168">
        <v>22</v>
      </c>
      <c r="ILJ538" s="84"/>
      <c r="ILK538" s="85"/>
      <c r="ILL538" s="84"/>
      <c r="ILM538" s="85"/>
      <c r="ILN538" s="84"/>
      <c r="ILO538" s="85"/>
      <c r="ILP538" s="86"/>
      <c r="IUZ538" s="113">
        <v>18</v>
      </c>
      <c r="IVA538" s="135" t="s">
        <v>74</v>
      </c>
      <c r="IVB538" s="132" t="s">
        <v>75</v>
      </c>
      <c r="IVC538" s="84" t="s">
        <v>28</v>
      </c>
      <c r="IVD538" s="84"/>
      <c r="IVE538" s="168">
        <v>22</v>
      </c>
      <c r="IVF538" s="84"/>
      <c r="IVG538" s="85"/>
      <c r="IVH538" s="84"/>
      <c r="IVI538" s="85"/>
      <c r="IVJ538" s="84"/>
      <c r="IVK538" s="85"/>
      <c r="IVL538" s="86"/>
      <c r="JEV538" s="113">
        <v>18</v>
      </c>
      <c r="JEW538" s="135" t="s">
        <v>74</v>
      </c>
      <c r="JEX538" s="132" t="s">
        <v>75</v>
      </c>
      <c r="JEY538" s="84" t="s">
        <v>28</v>
      </c>
      <c r="JEZ538" s="84"/>
      <c r="JFA538" s="168">
        <v>22</v>
      </c>
      <c r="JFB538" s="84"/>
      <c r="JFC538" s="85"/>
      <c r="JFD538" s="84"/>
      <c r="JFE538" s="85"/>
      <c r="JFF538" s="84"/>
      <c r="JFG538" s="85"/>
      <c r="JFH538" s="86"/>
      <c r="JOR538" s="113">
        <v>18</v>
      </c>
      <c r="JOS538" s="135" t="s">
        <v>74</v>
      </c>
      <c r="JOT538" s="132" t="s">
        <v>75</v>
      </c>
      <c r="JOU538" s="84" t="s">
        <v>28</v>
      </c>
      <c r="JOV538" s="84"/>
      <c r="JOW538" s="168">
        <v>22</v>
      </c>
      <c r="JOX538" s="84"/>
      <c r="JOY538" s="85"/>
      <c r="JOZ538" s="84"/>
      <c r="JPA538" s="85"/>
      <c r="JPB538" s="84"/>
      <c r="JPC538" s="85"/>
      <c r="JPD538" s="86"/>
      <c r="JYN538" s="113">
        <v>18</v>
      </c>
      <c r="JYO538" s="135" t="s">
        <v>74</v>
      </c>
      <c r="JYP538" s="132" t="s">
        <v>75</v>
      </c>
      <c r="JYQ538" s="84" t="s">
        <v>28</v>
      </c>
      <c r="JYR538" s="84"/>
      <c r="JYS538" s="168">
        <v>22</v>
      </c>
      <c r="JYT538" s="84"/>
      <c r="JYU538" s="85"/>
      <c r="JYV538" s="84"/>
      <c r="JYW538" s="85"/>
      <c r="JYX538" s="84"/>
      <c r="JYY538" s="85"/>
      <c r="JYZ538" s="86"/>
      <c r="KIJ538" s="113">
        <v>18</v>
      </c>
      <c r="KIK538" s="135" t="s">
        <v>74</v>
      </c>
      <c r="KIL538" s="132" t="s">
        <v>75</v>
      </c>
      <c r="KIM538" s="84" t="s">
        <v>28</v>
      </c>
      <c r="KIN538" s="84"/>
      <c r="KIO538" s="168">
        <v>22</v>
      </c>
      <c r="KIP538" s="84"/>
      <c r="KIQ538" s="85"/>
      <c r="KIR538" s="84"/>
      <c r="KIS538" s="85"/>
      <c r="KIT538" s="84"/>
      <c r="KIU538" s="85"/>
      <c r="KIV538" s="86"/>
      <c r="KSF538" s="113">
        <v>18</v>
      </c>
      <c r="KSG538" s="135" t="s">
        <v>74</v>
      </c>
      <c r="KSH538" s="132" t="s">
        <v>75</v>
      </c>
      <c r="KSI538" s="84" t="s">
        <v>28</v>
      </c>
      <c r="KSJ538" s="84"/>
      <c r="KSK538" s="168">
        <v>22</v>
      </c>
      <c r="KSL538" s="84"/>
      <c r="KSM538" s="85"/>
      <c r="KSN538" s="84"/>
      <c r="KSO538" s="85"/>
      <c r="KSP538" s="84"/>
      <c r="KSQ538" s="85"/>
      <c r="KSR538" s="86"/>
      <c r="LCB538" s="113">
        <v>18</v>
      </c>
      <c r="LCC538" s="135" t="s">
        <v>74</v>
      </c>
      <c r="LCD538" s="132" t="s">
        <v>75</v>
      </c>
      <c r="LCE538" s="84" t="s">
        <v>28</v>
      </c>
      <c r="LCF538" s="84"/>
      <c r="LCG538" s="168">
        <v>22</v>
      </c>
      <c r="LCH538" s="84"/>
      <c r="LCI538" s="85"/>
      <c r="LCJ538" s="84"/>
      <c r="LCK538" s="85"/>
      <c r="LCL538" s="84"/>
      <c r="LCM538" s="85"/>
      <c r="LCN538" s="86"/>
      <c r="LLX538" s="113">
        <v>18</v>
      </c>
      <c r="LLY538" s="135" t="s">
        <v>74</v>
      </c>
      <c r="LLZ538" s="132" t="s">
        <v>75</v>
      </c>
      <c r="LMA538" s="84" t="s">
        <v>28</v>
      </c>
      <c r="LMB538" s="84"/>
      <c r="LMC538" s="168">
        <v>22</v>
      </c>
      <c r="LMD538" s="84"/>
      <c r="LME538" s="85"/>
      <c r="LMF538" s="84"/>
      <c r="LMG538" s="85"/>
      <c r="LMH538" s="84"/>
      <c r="LMI538" s="85"/>
      <c r="LMJ538" s="86"/>
      <c r="LVT538" s="113">
        <v>18</v>
      </c>
      <c r="LVU538" s="135" t="s">
        <v>74</v>
      </c>
      <c r="LVV538" s="132" t="s">
        <v>75</v>
      </c>
      <c r="LVW538" s="84" t="s">
        <v>28</v>
      </c>
      <c r="LVX538" s="84"/>
      <c r="LVY538" s="168">
        <v>22</v>
      </c>
      <c r="LVZ538" s="84"/>
      <c r="LWA538" s="85"/>
      <c r="LWB538" s="84"/>
      <c r="LWC538" s="85"/>
      <c r="LWD538" s="84"/>
      <c r="LWE538" s="85"/>
      <c r="LWF538" s="86"/>
      <c r="MFP538" s="113">
        <v>18</v>
      </c>
      <c r="MFQ538" s="135" t="s">
        <v>74</v>
      </c>
      <c r="MFR538" s="132" t="s">
        <v>75</v>
      </c>
      <c r="MFS538" s="84" t="s">
        <v>28</v>
      </c>
      <c r="MFT538" s="84"/>
      <c r="MFU538" s="168">
        <v>22</v>
      </c>
      <c r="MFV538" s="84"/>
      <c r="MFW538" s="85"/>
      <c r="MFX538" s="84"/>
      <c r="MFY538" s="85"/>
      <c r="MFZ538" s="84"/>
      <c r="MGA538" s="85"/>
      <c r="MGB538" s="86"/>
      <c r="MPL538" s="113">
        <v>18</v>
      </c>
      <c r="MPM538" s="135" t="s">
        <v>74</v>
      </c>
      <c r="MPN538" s="132" t="s">
        <v>75</v>
      </c>
      <c r="MPO538" s="84" t="s">
        <v>28</v>
      </c>
      <c r="MPP538" s="84"/>
      <c r="MPQ538" s="168">
        <v>22</v>
      </c>
      <c r="MPR538" s="84"/>
      <c r="MPS538" s="85"/>
      <c r="MPT538" s="84"/>
      <c r="MPU538" s="85"/>
      <c r="MPV538" s="84"/>
      <c r="MPW538" s="85"/>
      <c r="MPX538" s="86"/>
      <c r="MZH538" s="113">
        <v>18</v>
      </c>
      <c r="MZI538" s="135" t="s">
        <v>74</v>
      </c>
      <c r="MZJ538" s="132" t="s">
        <v>75</v>
      </c>
      <c r="MZK538" s="84" t="s">
        <v>28</v>
      </c>
      <c r="MZL538" s="84"/>
      <c r="MZM538" s="168">
        <v>22</v>
      </c>
      <c r="MZN538" s="84"/>
      <c r="MZO538" s="85"/>
      <c r="MZP538" s="84"/>
      <c r="MZQ538" s="85"/>
      <c r="MZR538" s="84"/>
      <c r="MZS538" s="85"/>
      <c r="MZT538" s="86"/>
      <c r="NJD538" s="113">
        <v>18</v>
      </c>
      <c r="NJE538" s="135" t="s">
        <v>74</v>
      </c>
      <c r="NJF538" s="132" t="s">
        <v>75</v>
      </c>
      <c r="NJG538" s="84" t="s">
        <v>28</v>
      </c>
      <c r="NJH538" s="84"/>
      <c r="NJI538" s="168">
        <v>22</v>
      </c>
      <c r="NJJ538" s="84"/>
      <c r="NJK538" s="85"/>
      <c r="NJL538" s="84"/>
      <c r="NJM538" s="85"/>
      <c r="NJN538" s="84"/>
      <c r="NJO538" s="85"/>
      <c r="NJP538" s="86"/>
      <c r="NSZ538" s="113">
        <v>18</v>
      </c>
      <c r="NTA538" s="135" t="s">
        <v>74</v>
      </c>
      <c r="NTB538" s="132" t="s">
        <v>75</v>
      </c>
      <c r="NTC538" s="84" t="s">
        <v>28</v>
      </c>
      <c r="NTD538" s="84"/>
      <c r="NTE538" s="168">
        <v>22</v>
      </c>
      <c r="NTF538" s="84"/>
      <c r="NTG538" s="85"/>
      <c r="NTH538" s="84"/>
      <c r="NTI538" s="85"/>
      <c r="NTJ538" s="84"/>
      <c r="NTK538" s="85"/>
      <c r="NTL538" s="86"/>
      <c r="OCV538" s="113">
        <v>18</v>
      </c>
      <c r="OCW538" s="135" t="s">
        <v>74</v>
      </c>
      <c r="OCX538" s="132" t="s">
        <v>75</v>
      </c>
      <c r="OCY538" s="84" t="s">
        <v>28</v>
      </c>
      <c r="OCZ538" s="84"/>
      <c r="ODA538" s="168">
        <v>22</v>
      </c>
      <c r="ODB538" s="84"/>
      <c r="ODC538" s="85"/>
      <c r="ODD538" s="84"/>
      <c r="ODE538" s="85"/>
      <c r="ODF538" s="84"/>
      <c r="ODG538" s="85"/>
      <c r="ODH538" s="86"/>
      <c r="OMR538" s="113">
        <v>18</v>
      </c>
      <c r="OMS538" s="135" t="s">
        <v>74</v>
      </c>
      <c r="OMT538" s="132" t="s">
        <v>75</v>
      </c>
      <c r="OMU538" s="84" t="s">
        <v>28</v>
      </c>
      <c r="OMV538" s="84"/>
      <c r="OMW538" s="168">
        <v>22</v>
      </c>
      <c r="OMX538" s="84"/>
      <c r="OMY538" s="85"/>
      <c r="OMZ538" s="84"/>
      <c r="ONA538" s="85"/>
      <c r="ONB538" s="84"/>
      <c r="ONC538" s="85"/>
      <c r="OND538" s="86"/>
      <c r="OWN538" s="113">
        <v>18</v>
      </c>
      <c r="OWO538" s="135" t="s">
        <v>74</v>
      </c>
      <c r="OWP538" s="132" t="s">
        <v>75</v>
      </c>
      <c r="OWQ538" s="84" t="s">
        <v>28</v>
      </c>
      <c r="OWR538" s="84"/>
      <c r="OWS538" s="168">
        <v>22</v>
      </c>
      <c r="OWT538" s="84"/>
      <c r="OWU538" s="85"/>
      <c r="OWV538" s="84"/>
      <c r="OWW538" s="85"/>
      <c r="OWX538" s="84"/>
      <c r="OWY538" s="85"/>
      <c r="OWZ538" s="86"/>
      <c r="PGJ538" s="113">
        <v>18</v>
      </c>
      <c r="PGK538" s="135" t="s">
        <v>74</v>
      </c>
      <c r="PGL538" s="132" t="s">
        <v>75</v>
      </c>
      <c r="PGM538" s="84" t="s">
        <v>28</v>
      </c>
      <c r="PGN538" s="84"/>
      <c r="PGO538" s="168">
        <v>22</v>
      </c>
      <c r="PGP538" s="84"/>
      <c r="PGQ538" s="85"/>
      <c r="PGR538" s="84"/>
      <c r="PGS538" s="85"/>
      <c r="PGT538" s="84"/>
      <c r="PGU538" s="85"/>
      <c r="PGV538" s="86"/>
      <c r="PQF538" s="113">
        <v>18</v>
      </c>
      <c r="PQG538" s="135" t="s">
        <v>74</v>
      </c>
      <c r="PQH538" s="132" t="s">
        <v>75</v>
      </c>
      <c r="PQI538" s="84" t="s">
        <v>28</v>
      </c>
      <c r="PQJ538" s="84"/>
      <c r="PQK538" s="168">
        <v>22</v>
      </c>
      <c r="PQL538" s="84"/>
      <c r="PQM538" s="85"/>
      <c r="PQN538" s="84"/>
      <c r="PQO538" s="85"/>
      <c r="PQP538" s="84"/>
      <c r="PQQ538" s="85"/>
      <c r="PQR538" s="86"/>
      <c r="QAB538" s="113">
        <v>18</v>
      </c>
      <c r="QAC538" s="135" t="s">
        <v>74</v>
      </c>
      <c r="QAD538" s="132" t="s">
        <v>75</v>
      </c>
      <c r="QAE538" s="84" t="s">
        <v>28</v>
      </c>
      <c r="QAF538" s="84"/>
      <c r="QAG538" s="168">
        <v>22</v>
      </c>
      <c r="QAH538" s="84"/>
      <c r="QAI538" s="85"/>
      <c r="QAJ538" s="84"/>
      <c r="QAK538" s="85"/>
      <c r="QAL538" s="84"/>
      <c r="QAM538" s="85"/>
      <c r="QAN538" s="86"/>
      <c r="QJX538" s="113">
        <v>18</v>
      </c>
      <c r="QJY538" s="135" t="s">
        <v>74</v>
      </c>
      <c r="QJZ538" s="132" t="s">
        <v>75</v>
      </c>
      <c r="QKA538" s="84" t="s">
        <v>28</v>
      </c>
      <c r="QKB538" s="84"/>
      <c r="QKC538" s="168">
        <v>22</v>
      </c>
      <c r="QKD538" s="84"/>
      <c r="QKE538" s="85"/>
      <c r="QKF538" s="84"/>
      <c r="QKG538" s="85"/>
      <c r="QKH538" s="84"/>
      <c r="QKI538" s="85"/>
      <c r="QKJ538" s="86"/>
      <c r="QTT538" s="113">
        <v>18</v>
      </c>
      <c r="QTU538" s="135" t="s">
        <v>74</v>
      </c>
      <c r="QTV538" s="132" t="s">
        <v>75</v>
      </c>
      <c r="QTW538" s="84" t="s">
        <v>28</v>
      </c>
      <c r="QTX538" s="84"/>
      <c r="QTY538" s="168">
        <v>22</v>
      </c>
      <c r="QTZ538" s="84"/>
      <c r="QUA538" s="85"/>
      <c r="QUB538" s="84"/>
      <c r="QUC538" s="85"/>
      <c r="QUD538" s="84"/>
      <c r="QUE538" s="85"/>
      <c r="QUF538" s="86"/>
      <c r="RDP538" s="113">
        <v>18</v>
      </c>
      <c r="RDQ538" s="135" t="s">
        <v>74</v>
      </c>
      <c r="RDR538" s="132" t="s">
        <v>75</v>
      </c>
      <c r="RDS538" s="84" t="s">
        <v>28</v>
      </c>
      <c r="RDT538" s="84"/>
      <c r="RDU538" s="168">
        <v>22</v>
      </c>
      <c r="RDV538" s="84"/>
      <c r="RDW538" s="85"/>
      <c r="RDX538" s="84"/>
      <c r="RDY538" s="85"/>
      <c r="RDZ538" s="84"/>
      <c r="REA538" s="85"/>
      <c r="REB538" s="86"/>
      <c r="RNL538" s="113">
        <v>18</v>
      </c>
      <c r="RNM538" s="135" t="s">
        <v>74</v>
      </c>
      <c r="RNN538" s="132" t="s">
        <v>75</v>
      </c>
      <c r="RNO538" s="84" t="s">
        <v>28</v>
      </c>
      <c r="RNP538" s="84"/>
      <c r="RNQ538" s="168">
        <v>22</v>
      </c>
      <c r="RNR538" s="84"/>
      <c r="RNS538" s="85"/>
      <c r="RNT538" s="84"/>
      <c r="RNU538" s="85"/>
      <c r="RNV538" s="84"/>
      <c r="RNW538" s="85"/>
      <c r="RNX538" s="86"/>
      <c r="RXH538" s="113">
        <v>18</v>
      </c>
      <c r="RXI538" s="135" t="s">
        <v>74</v>
      </c>
      <c r="RXJ538" s="132" t="s">
        <v>75</v>
      </c>
      <c r="RXK538" s="84" t="s">
        <v>28</v>
      </c>
      <c r="RXL538" s="84"/>
      <c r="RXM538" s="168">
        <v>22</v>
      </c>
      <c r="RXN538" s="84"/>
      <c r="RXO538" s="85"/>
      <c r="RXP538" s="84"/>
      <c r="RXQ538" s="85"/>
      <c r="RXR538" s="84"/>
      <c r="RXS538" s="85"/>
      <c r="RXT538" s="86"/>
      <c r="SHD538" s="113">
        <v>18</v>
      </c>
      <c r="SHE538" s="135" t="s">
        <v>74</v>
      </c>
      <c r="SHF538" s="132" t="s">
        <v>75</v>
      </c>
      <c r="SHG538" s="84" t="s">
        <v>28</v>
      </c>
      <c r="SHH538" s="84"/>
      <c r="SHI538" s="168">
        <v>22</v>
      </c>
      <c r="SHJ538" s="84"/>
      <c r="SHK538" s="85"/>
      <c r="SHL538" s="84"/>
      <c r="SHM538" s="85"/>
      <c r="SHN538" s="84"/>
      <c r="SHO538" s="85"/>
      <c r="SHP538" s="86"/>
      <c r="SQZ538" s="113">
        <v>18</v>
      </c>
      <c r="SRA538" s="135" t="s">
        <v>74</v>
      </c>
      <c r="SRB538" s="132" t="s">
        <v>75</v>
      </c>
      <c r="SRC538" s="84" t="s">
        <v>28</v>
      </c>
      <c r="SRD538" s="84"/>
      <c r="SRE538" s="168">
        <v>22</v>
      </c>
      <c r="SRF538" s="84"/>
      <c r="SRG538" s="85"/>
      <c r="SRH538" s="84"/>
      <c r="SRI538" s="85"/>
      <c r="SRJ538" s="84"/>
      <c r="SRK538" s="85"/>
      <c r="SRL538" s="86"/>
      <c r="TAV538" s="113">
        <v>18</v>
      </c>
      <c r="TAW538" s="135" t="s">
        <v>74</v>
      </c>
      <c r="TAX538" s="132" t="s">
        <v>75</v>
      </c>
      <c r="TAY538" s="84" t="s">
        <v>28</v>
      </c>
      <c r="TAZ538" s="84"/>
      <c r="TBA538" s="168">
        <v>22</v>
      </c>
      <c r="TBB538" s="84"/>
      <c r="TBC538" s="85"/>
      <c r="TBD538" s="84"/>
      <c r="TBE538" s="85"/>
      <c r="TBF538" s="84"/>
      <c r="TBG538" s="85"/>
      <c r="TBH538" s="86"/>
      <c r="TKR538" s="113">
        <v>18</v>
      </c>
      <c r="TKS538" s="135" t="s">
        <v>74</v>
      </c>
      <c r="TKT538" s="132" t="s">
        <v>75</v>
      </c>
      <c r="TKU538" s="84" t="s">
        <v>28</v>
      </c>
      <c r="TKV538" s="84"/>
      <c r="TKW538" s="168">
        <v>22</v>
      </c>
      <c r="TKX538" s="84"/>
      <c r="TKY538" s="85"/>
      <c r="TKZ538" s="84"/>
      <c r="TLA538" s="85"/>
      <c r="TLB538" s="84"/>
      <c r="TLC538" s="85"/>
      <c r="TLD538" s="86"/>
      <c r="TUN538" s="113">
        <v>18</v>
      </c>
      <c r="TUO538" s="135" t="s">
        <v>74</v>
      </c>
      <c r="TUP538" s="132" t="s">
        <v>75</v>
      </c>
      <c r="TUQ538" s="84" t="s">
        <v>28</v>
      </c>
      <c r="TUR538" s="84"/>
      <c r="TUS538" s="168">
        <v>22</v>
      </c>
      <c r="TUT538" s="84"/>
      <c r="TUU538" s="85"/>
      <c r="TUV538" s="84"/>
      <c r="TUW538" s="85"/>
      <c r="TUX538" s="84"/>
      <c r="TUY538" s="85"/>
      <c r="TUZ538" s="86"/>
      <c r="UEJ538" s="113">
        <v>18</v>
      </c>
      <c r="UEK538" s="135" t="s">
        <v>74</v>
      </c>
      <c r="UEL538" s="132" t="s">
        <v>75</v>
      </c>
      <c r="UEM538" s="84" t="s">
        <v>28</v>
      </c>
      <c r="UEN538" s="84"/>
      <c r="UEO538" s="168">
        <v>22</v>
      </c>
      <c r="UEP538" s="84"/>
      <c r="UEQ538" s="85"/>
      <c r="UER538" s="84"/>
      <c r="UES538" s="85"/>
      <c r="UET538" s="84"/>
      <c r="UEU538" s="85"/>
      <c r="UEV538" s="86"/>
      <c r="UOF538" s="113">
        <v>18</v>
      </c>
      <c r="UOG538" s="135" t="s">
        <v>74</v>
      </c>
      <c r="UOH538" s="132" t="s">
        <v>75</v>
      </c>
      <c r="UOI538" s="84" t="s">
        <v>28</v>
      </c>
      <c r="UOJ538" s="84"/>
      <c r="UOK538" s="168">
        <v>22</v>
      </c>
      <c r="UOL538" s="84"/>
      <c r="UOM538" s="85"/>
      <c r="UON538" s="84"/>
      <c r="UOO538" s="85"/>
      <c r="UOP538" s="84"/>
      <c r="UOQ538" s="85"/>
      <c r="UOR538" s="86"/>
      <c r="UYB538" s="113">
        <v>18</v>
      </c>
      <c r="UYC538" s="135" t="s">
        <v>74</v>
      </c>
      <c r="UYD538" s="132" t="s">
        <v>75</v>
      </c>
      <c r="UYE538" s="84" t="s">
        <v>28</v>
      </c>
      <c r="UYF538" s="84"/>
      <c r="UYG538" s="168">
        <v>22</v>
      </c>
      <c r="UYH538" s="84"/>
      <c r="UYI538" s="85"/>
      <c r="UYJ538" s="84"/>
      <c r="UYK538" s="85"/>
      <c r="UYL538" s="84"/>
      <c r="UYM538" s="85"/>
      <c r="UYN538" s="86"/>
      <c r="VHX538" s="113">
        <v>18</v>
      </c>
      <c r="VHY538" s="135" t="s">
        <v>74</v>
      </c>
      <c r="VHZ538" s="132" t="s">
        <v>75</v>
      </c>
      <c r="VIA538" s="84" t="s">
        <v>28</v>
      </c>
      <c r="VIB538" s="84"/>
      <c r="VIC538" s="168">
        <v>22</v>
      </c>
      <c r="VID538" s="84"/>
      <c r="VIE538" s="85"/>
      <c r="VIF538" s="84"/>
      <c r="VIG538" s="85"/>
      <c r="VIH538" s="84"/>
      <c r="VII538" s="85"/>
      <c r="VIJ538" s="86"/>
      <c r="VRT538" s="113">
        <v>18</v>
      </c>
      <c r="VRU538" s="135" t="s">
        <v>74</v>
      </c>
      <c r="VRV538" s="132" t="s">
        <v>75</v>
      </c>
      <c r="VRW538" s="84" t="s">
        <v>28</v>
      </c>
      <c r="VRX538" s="84"/>
      <c r="VRY538" s="168">
        <v>22</v>
      </c>
      <c r="VRZ538" s="84"/>
      <c r="VSA538" s="85"/>
      <c r="VSB538" s="84"/>
      <c r="VSC538" s="85"/>
      <c r="VSD538" s="84"/>
      <c r="VSE538" s="85"/>
      <c r="VSF538" s="86"/>
      <c r="WBP538" s="113">
        <v>18</v>
      </c>
      <c r="WBQ538" s="135" t="s">
        <v>74</v>
      </c>
      <c r="WBR538" s="132" t="s">
        <v>75</v>
      </c>
      <c r="WBS538" s="84" t="s">
        <v>28</v>
      </c>
      <c r="WBT538" s="84"/>
      <c r="WBU538" s="168">
        <v>22</v>
      </c>
      <c r="WBV538" s="84"/>
      <c r="WBW538" s="85"/>
      <c r="WBX538" s="84"/>
      <c r="WBY538" s="85"/>
      <c r="WBZ538" s="84"/>
      <c r="WCA538" s="85"/>
      <c r="WCB538" s="86"/>
      <c r="WLL538" s="113">
        <v>18</v>
      </c>
      <c r="WLM538" s="135" t="s">
        <v>74</v>
      </c>
      <c r="WLN538" s="132" t="s">
        <v>75</v>
      </c>
      <c r="WLO538" s="84" t="s">
        <v>28</v>
      </c>
      <c r="WLP538" s="84"/>
      <c r="WLQ538" s="168">
        <v>22</v>
      </c>
      <c r="WLR538" s="84"/>
      <c r="WLS538" s="85"/>
      <c r="WLT538" s="84"/>
      <c r="WLU538" s="85"/>
      <c r="WLV538" s="84"/>
      <c r="WLW538" s="85"/>
      <c r="WLX538" s="86"/>
      <c r="WVH538" s="113">
        <v>18</v>
      </c>
      <c r="WVI538" s="135" t="s">
        <v>74</v>
      </c>
      <c r="WVJ538" s="132" t="s">
        <v>75</v>
      </c>
      <c r="WVK538" s="84" t="s">
        <v>28</v>
      </c>
      <c r="WVL538" s="84"/>
      <c r="WVM538" s="168">
        <v>22</v>
      </c>
      <c r="WVN538" s="84"/>
      <c r="WVO538" s="85"/>
      <c r="WVP538" s="84"/>
      <c r="WVQ538" s="85"/>
      <c r="WVR538" s="84"/>
      <c r="WVS538" s="85"/>
      <c r="WVT538" s="86"/>
    </row>
    <row r="539" spans="1:16140" x14ac:dyDescent="0.35">
      <c r="A539" s="82"/>
      <c r="B539" s="6"/>
      <c r="C539" s="81" t="s">
        <v>14</v>
      </c>
      <c r="D539" s="84" t="s">
        <v>15</v>
      </c>
      <c r="E539" s="85">
        <v>0.38900000000000001</v>
      </c>
      <c r="F539" s="85">
        <v>0.77800000000000002</v>
      </c>
      <c r="G539" s="84"/>
      <c r="H539" s="85"/>
      <c r="I539" s="88">
        <v>6</v>
      </c>
      <c r="J539" s="85">
        <v>4.6680000000000001</v>
      </c>
      <c r="K539" s="84"/>
      <c r="L539" s="85"/>
      <c r="M539" s="194">
        <f>H539+J539+L539</f>
        <v>4.6680000000000001</v>
      </c>
    </row>
    <row r="540" spans="1:16140" x14ac:dyDescent="0.35">
      <c r="A540" s="82"/>
      <c r="B540" s="6"/>
      <c r="C540" s="81" t="s">
        <v>24</v>
      </c>
      <c r="D540" s="84" t="s">
        <v>18</v>
      </c>
      <c r="E540" s="141">
        <v>0.151</v>
      </c>
      <c r="F540" s="85">
        <v>0.30199999999999999</v>
      </c>
      <c r="G540" s="84"/>
      <c r="H540" s="85"/>
      <c r="I540" s="84"/>
      <c r="J540" s="85"/>
      <c r="K540" s="88">
        <v>4</v>
      </c>
      <c r="L540" s="85">
        <v>1.208</v>
      </c>
      <c r="M540" s="194">
        <f>H540+J540+L540</f>
        <v>1.208</v>
      </c>
    </row>
    <row r="541" spans="1:16140" x14ac:dyDescent="0.35">
      <c r="A541" s="82"/>
      <c r="B541" s="6"/>
      <c r="C541" s="6" t="s">
        <v>25</v>
      </c>
      <c r="D541" s="84"/>
      <c r="E541" s="84"/>
      <c r="F541" s="85"/>
      <c r="G541" s="84"/>
      <c r="H541" s="85"/>
      <c r="I541" s="84"/>
      <c r="J541" s="85"/>
      <c r="K541" s="84"/>
      <c r="L541" s="85"/>
      <c r="M541" s="194"/>
    </row>
    <row r="542" spans="1:16140" ht="32.5" x14ac:dyDescent="0.35">
      <c r="A542" s="82" t="s">
        <v>677</v>
      </c>
      <c r="B542" s="18" t="s">
        <v>29</v>
      </c>
      <c r="C542" s="81" t="s">
        <v>795</v>
      </c>
      <c r="D542" s="84" t="s">
        <v>28</v>
      </c>
      <c r="E542" s="84">
        <v>1</v>
      </c>
      <c r="F542" s="88">
        <v>2</v>
      </c>
      <c r="G542" s="169">
        <v>21.327999999999999</v>
      </c>
      <c r="H542" s="85">
        <v>42.655999999999999</v>
      </c>
      <c r="I542" s="84"/>
      <c r="J542" s="85"/>
      <c r="K542" s="84"/>
      <c r="L542" s="85"/>
      <c r="M542" s="194">
        <f>H542+J542+L542</f>
        <v>42.655999999999999</v>
      </c>
    </row>
    <row r="543" spans="1:16140" x14ac:dyDescent="0.35">
      <c r="A543" s="82"/>
      <c r="B543" s="6"/>
      <c r="C543" s="81" t="s">
        <v>26</v>
      </c>
      <c r="D543" s="84" t="s">
        <v>18</v>
      </c>
      <c r="E543" s="87">
        <v>2.4E-2</v>
      </c>
      <c r="F543" s="85">
        <v>4.8000000000000001E-2</v>
      </c>
      <c r="G543" s="88">
        <v>4</v>
      </c>
      <c r="H543" s="85">
        <v>0.192</v>
      </c>
      <c r="I543" s="84"/>
      <c r="J543" s="85"/>
      <c r="K543" s="84"/>
      <c r="L543" s="85"/>
      <c r="M543" s="194">
        <f>H543+J543+L543</f>
        <v>0.192</v>
      </c>
    </row>
    <row r="544" spans="1:16140" ht="128" x14ac:dyDescent="0.35">
      <c r="A544" s="82" t="s">
        <v>282</v>
      </c>
      <c r="B544" s="135" t="s">
        <v>74</v>
      </c>
      <c r="C544" s="132" t="s">
        <v>422</v>
      </c>
      <c r="D544" s="84" t="s">
        <v>28</v>
      </c>
      <c r="E544" s="84"/>
      <c r="F544" s="115">
        <v>1</v>
      </c>
      <c r="G544" s="84"/>
      <c r="H544" s="85"/>
      <c r="I544" s="84"/>
      <c r="J544" s="85"/>
      <c r="K544" s="84"/>
      <c r="L544" s="85"/>
      <c r="M544" s="194"/>
      <c r="IV544" s="113">
        <v>18</v>
      </c>
      <c r="IW544" s="135" t="s">
        <v>74</v>
      </c>
      <c r="IX544" s="132" t="s">
        <v>75</v>
      </c>
      <c r="IY544" s="84" t="s">
        <v>28</v>
      </c>
      <c r="IZ544" s="84"/>
      <c r="JA544" s="168">
        <v>22</v>
      </c>
      <c r="JB544" s="84"/>
      <c r="JC544" s="85"/>
      <c r="JD544" s="84"/>
      <c r="JE544" s="85"/>
      <c r="JF544" s="84"/>
      <c r="JG544" s="85"/>
      <c r="JH544" s="86"/>
      <c r="SR544" s="113">
        <v>18</v>
      </c>
      <c r="SS544" s="135" t="s">
        <v>74</v>
      </c>
      <c r="ST544" s="132" t="s">
        <v>75</v>
      </c>
      <c r="SU544" s="84" t="s">
        <v>28</v>
      </c>
      <c r="SV544" s="84"/>
      <c r="SW544" s="168">
        <v>22</v>
      </c>
      <c r="SX544" s="84"/>
      <c r="SY544" s="85"/>
      <c r="SZ544" s="84"/>
      <c r="TA544" s="85"/>
      <c r="TB544" s="84"/>
      <c r="TC544" s="85"/>
      <c r="TD544" s="86"/>
      <c r="ACN544" s="113">
        <v>18</v>
      </c>
      <c r="ACO544" s="135" t="s">
        <v>74</v>
      </c>
      <c r="ACP544" s="132" t="s">
        <v>75</v>
      </c>
      <c r="ACQ544" s="84" t="s">
        <v>28</v>
      </c>
      <c r="ACR544" s="84"/>
      <c r="ACS544" s="168">
        <v>22</v>
      </c>
      <c r="ACT544" s="84"/>
      <c r="ACU544" s="85"/>
      <c r="ACV544" s="84"/>
      <c r="ACW544" s="85"/>
      <c r="ACX544" s="84"/>
      <c r="ACY544" s="85"/>
      <c r="ACZ544" s="86"/>
      <c r="AMJ544" s="113">
        <v>18</v>
      </c>
      <c r="AMK544" s="135" t="s">
        <v>74</v>
      </c>
      <c r="AML544" s="132" t="s">
        <v>75</v>
      </c>
      <c r="AMM544" s="84" t="s">
        <v>28</v>
      </c>
      <c r="AMN544" s="84"/>
      <c r="AMO544" s="168">
        <v>22</v>
      </c>
      <c r="AMP544" s="84"/>
      <c r="AMQ544" s="85"/>
      <c r="AMR544" s="84"/>
      <c r="AMS544" s="85"/>
      <c r="AMT544" s="84"/>
      <c r="AMU544" s="85"/>
      <c r="AMV544" s="86"/>
      <c r="AWF544" s="113">
        <v>18</v>
      </c>
      <c r="AWG544" s="135" t="s">
        <v>74</v>
      </c>
      <c r="AWH544" s="132" t="s">
        <v>75</v>
      </c>
      <c r="AWI544" s="84" t="s">
        <v>28</v>
      </c>
      <c r="AWJ544" s="84"/>
      <c r="AWK544" s="168">
        <v>22</v>
      </c>
      <c r="AWL544" s="84"/>
      <c r="AWM544" s="85"/>
      <c r="AWN544" s="84"/>
      <c r="AWO544" s="85"/>
      <c r="AWP544" s="84"/>
      <c r="AWQ544" s="85"/>
      <c r="AWR544" s="86"/>
      <c r="BGB544" s="113">
        <v>18</v>
      </c>
      <c r="BGC544" s="135" t="s">
        <v>74</v>
      </c>
      <c r="BGD544" s="132" t="s">
        <v>75</v>
      </c>
      <c r="BGE544" s="84" t="s">
        <v>28</v>
      </c>
      <c r="BGF544" s="84"/>
      <c r="BGG544" s="168">
        <v>22</v>
      </c>
      <c r="BGH544" s="84"/>
      <c r="BGI544" s="85"/>
      <c r="BGJ544" s="84"/>
      <c r="BGK544" s="85"/>
      <c r="BGL544" s="84"/>
      <c r="BGM544" s="85"/>
      <c r="BGN544" s="86"/>
      <c r="BPX544" s="113">
        <v>18</v>
      </c>
      <c r="BPY544" s="135" t="s">
        <v>74</v>
      </c>
      <c r="BPZ544" s="132" t="s">
        <v>75</v>
      </c>
      <c r="BQA544" s="84" t="s">
        <v>28</v>
      </c>
      <c r="BQB544" s="84"/>
      <c r="BQC544" s="168">
        <v>22</v>
      </c>
      <c r="BQD544" s="84"/>
      <c r="BQE544" s="85"/>
      <c r="BQF544" s="84"/>
      <c r="BQG544" s="85"/>
      <c r="BQH544" s="84"/>
      <c r="BQI544" s="85"/>
      <c r="BQJ544" s="86"/>
      <c r="BZT544" s="113">
        <v>18</v>
      </c>
      <c r="BZU544" s="135" t="s">
        <v>74</v>
      </c>
      <c r="BZV544" s="132" t="s">
        <v>75</v>
      </c>
      <c r="BZW544" s="84" t="s">
        <v>28</v>
      </c>
      <c r="BZX544" s="84"/>
      <c r="BZY544" s="168">
        <v>22</v>
      </c>
      <c r="BZZ544" s="84"/>
      <c r="CAA544" s="85"/>
      <c r="CAB544" s="84"/>
      <c r="CAC544" s="85"/>
      <c r="CAD544" s="84"/>
      <c r="CAE544" s="85"/>
      <c r="CAF544" s="86"/>
      <c r="CJP544" s="113">
        <v>18</v>
      </c>
      <c r="CJQ544" s="135" t="s">
        <v>74</v>
      </c>
      <c r="CJR544" s="132" t="s">
        <v>75</v>
      </c>
      <c r="CJS544" s="84" t="s">
        <v>28</v>
      </c>
      <c r="CJT544" s="84"/>
      <c r="CJU544" s="168">
        <v>22</v>
      </c>
      <c r="CJV544" s="84"/>
      <c r="CJW544" s="85"/>
      <c r="CJX544" s="84"/>
      <c r="CJY544" s="85"/>
      <c r="CJZ544" s="84"/>
      <c r="CKA544" s="85"/>
      <c r="CKB544" s="86"/>
      <c r="CTL544" s="113">
        <v>18</v>
      </c>
      <c r="CTM544" s="135" t="s">
        <v>74</v>
      </c>
      <c r="CTN544" s="132" t="s">
        <v>75</v>
      </c>
      <c r="CTO544" s="84" t="s">
        <v>28</v>
      </c>
      <c r="CTP544" s="84"/>
      <c r="CTQ544" s="168">
        <v>22</v>
      </c>
      <c r="CTR544" s="84"/>
      <c r="CTS544" s="85"/>
      <c r="CTT544" s="84"/>
      <c r="CTU544" s="85"/>
      <c r="CTV544" s="84"/>
      <c r="CTW544" s="85"/>
      <c r="CTX544" s="86"/>
      <c r="DDH544" s="113">
        <v>18</v>
      </c>
      <c r="DDI544" s="135" t="s">
        <v>74</v>
      </c>
      <c r="DDJ544" s="132" t="s">
        <v>75</v>
      </c>
      <c r="DDK544" s="84" t="s">
        <v>28</v>
      </c>
      <c r="DDL544" s="84"/>
      <c r="DDM544" s="168">
        <v>22</v>
      </c>
      <c r="DDN544" s="84"/>
      <c r="DDO544" s="85"/>
      <c r="DDP544" s="84"/>
      <c r="DDQ544" s="85"/>
      <c r="DDR544" s="84"/>
      <c r="DDS544" s="85"/>
      <c r="DDT544" s="86"/>
      <c r="DND544" s="113">
        <v>18</v>
      </c>
      <c r="DNE544" s="135" t="s">
        <v>74</v>
      </c>
      <c r="DNF544" s="132" t="s">
        <v>75</v>
      </c>
      <c r="DNG544" s="84" t="s">
        <v>28</v>
      </c>
      <c r="DNH544" s="84"/>
      <c r="DNI544" s="168">
        <v>22</v>
      </c>
      <c r="DNJ544" s="84"/>
      <c r="DNK544" s="85"/>
      <c r="DNL544" s="84"/>
      <c r="DNM544" s="85"/>
      <c r="DNN544" s="84"/>
      <c r="DNO544" s="85"/>
      <c r="DNP544" s="86"/>
      <c r="DWZ544" s="113">
        <v>18</v>
      </c>
      <c r="DXA544" s="135" t="s">
        <v>74</v>
      </c>
      <c r="DXB544" s="132" t="s">
        <v>75</v>
      </c>
      <c r="DXC544" s="84" t="s">
        <v>28</v>
      </c>
      <c r="DXD544" s="84"/>
      <c r="DXE544" s="168">
        <v>22</v>
      </c>
      <c r="DXF544" s="84"/>
      <c r="DXG544" s="85"/>
      <c r="DXH544" s="84"/>
      <c r="DXI544" s="85"/>
      <c r="DXJ544" s="84"/>
      <c r="DXK544" s="85"/>
      <c r="DXL544" s="86"/>
      <c r="EGV544" s="113">
        <v>18</v>
      </c>
      <c r="EGW544" s="135" t="s">
        <v>74</v>
      </c>
      <c r="EGX544" s="132" t="s">
        <v>75</v>
      </c>
      <c r="EGY544" s="84" t="s">
        <v>28</v>
      </c>
      <c r="EGZ544" s="84"/>
      <c r="EHA544" s="168">
        <v>22</v>
      </c>
      <c r="EHB544" s="84"/>
      <c r="EHC544" s="85"/>
      <c r="EHD544" s="84"/>
      <c r="EHE544" s="85"/>
      <c r="EHF544" s="84"/>
      <c r="EHG544" s="85"/>
      <c r="EHH544" s="86"/>
      <c r="EQR544" s="113">
        <v>18</v>
      </c>
      <c r="EQS544" s="135" t="s">
        <v>74</v>
      </c>
      <c r="EQT544" s="132" t="s">
        <v>75</v>
      </c>
      <c r="EQU544" s="84" t="s">
        <v>28</v>
      </c>
      <c r="EQV544" s="84"/>
      <c r="EQW544" s="168">
        <v>22</v>
      </c>
      <c r="EQX544" s="84"/>
      <c r="EQY544" s="85"/>
      <c r="EQZ544" s="84"/>
      <c r="ERA544" s="85"/>
      <c r="ERB544" s="84"/>
      <c r="ERC544" s="85"/>
      <c r="ERD544" s="86"/>
      <c r="FAN544" s="113">
        <v>18</v>
      </c>
      <c r="FAO544" s="135" t="s">
        <v>74</v>
      </c>
      <c r="FAP544" s="132" t="s">
        <v>75</v>
      </c>
      <c r="FAQ544" s="84" t="s">
        <v>28</v>
      </c>
      <c r="FAR544" s="84"/>
      <c r="FAS544" s="168">
        <v>22</v>
      </c>
      <c r="FAT544" s="84"/>
      <c r="FAU544" s="85"/>
      <c r="FAV544" s="84"/>
      <c r="FAW544" s="85"/>
      <c r="FAX544" s="84"/>
      <c r="FAY544" s="85"/>
      <c r="FAZ544" s="86"/>
      <c r="FKJ544" s="113">
        <v>18</v>
      </c>
      <c r="FKK544" s="135" t="s">
        <v>74</v>
      </c>
      <c r="FKL544" s="132" t="s">
        <v>75</v>
      </c>
      <c r="FKM544" s="84" t="s">
        <v>28</v>
      </c>
      <c r="FKN544" s="84"/>
      <c r="FKO544" s="168">
        <v>22</v>
      </c>
      <c r="FKP544" s="84"/>
      <c r="FKQ544" s="85"/>
      <c r="FKR544" s="84"/>
      <c r="FKS544" s="85"/>
      <c r="FKT544" s="84"/>
      <c r="FKU544" s="85"/>
      <c r="FKV544" s="86"/>
      <c r="FUF544" s="113">
        <v>18</v>
      </c>
      <c r="FUG544" s="135" t="s">
        <v>74</v>
      </c>
      <c r="FUH544" s="132" t="s">
        <v>75</v>
      </c>
      <c r="FUI544" s="84" t="s">
        <v>28</v>
      </c>
      <c r="FUJ544" s="84"/>
      <c r="FUK544" s="168">
        <v>22</v>
      </c>
      <c r="FUL544" s="84"/>
      <c r="FUM544" s="85"/>
      <c r="FUN544" s="84"/>
      <c r="FUO544" s="85"/>
      <c r="FUP544" s="84"/>
      <c r="FUQ544" s="85"/>
      <c r="FUR544" s="86"/>
      <c r="GEB544" s="113">
        <v>18</v>
      </c>
      <c r="GEC544" s="135" t="s">
        <v>74</v>
      </c>
      <c r="GED544" s="132" t="s">
        <v>75</v>
      </c>
      <c r="GEE544" s="84" t="s">
        <v>28</v>
      </c>
      <c r="GEF544" s="84"/>
      <c r="GEG544" s="168">
        <v>22</v>
      </c>
      <c r="GEH544" s="84"/>
      <c r="GEI544" s="85"/>
      <c r="GEJ544" s="84"/>
      <c r="GEK544" s="85"/>
      <c r="GEL544" s="84"/>
      <c r="GEM544" s="85"/>
      <c r="GEN544" s="86"/>
      <c r="GNX544" s="113">
        <v>18</v>
      </c>
      <c r="GNY544" s="135" t="s">
        <v>74</v>
      </c>
      <c r="GNZ544" s="132" t="s">
        <v>75</v>
      </c>
      <c r="GOA544" s="84" t="s">
        <v>28</v>
      </c>
      <c r="GOB544" s="84"/>
      <c r="GOC544" s="168">
        <v>22</v>
      </c>
      <c r="GOD544" s="84"/>
      <c r="GOE544" s="85"/>
      <c r="GOF544" s="84"/>
      <c r="GOG544" s="85"/>
      <c r="GOH544" s="84"/>
      <c r="GOI544" s="85"/>
      <c r="GOJ544" s="86"/>
      <c r="GXT544" s="113">
        <v>18</v>
      </c>
      <c r="GXU544" s="135" t="s">
        <v>74</v>
      </c>
      <c r="GXV544" s="132" t="s">
        <v>75</v>
      </c>
      <c r="GXW544" s="84" t="s">
        <v>28</v>
      </c>
      <c r="GXX544" s="84"/>
      <c r="GXY544" s="168">
        <v>22</v>
      </c>
      <c r="GXZ544" s="84"/>
      <c r="GYA544" s="85"/>
      <c r="GYB544" s="84"/>
      <c r="GYC544" s="85"/>
      <c r="GYD544" s="84"/>
      <c r="GYE544" s="85"/>
      <c r="GYF544" s="86"/>
      <c r="HHP544" s="113">
        <v>18</v>
      </c>
      <c r="HHQ544" s="135" t="s">
        <v>74</v>
      </c>
      <c r="HHR544" s="132" t="s">
        <v>75</v>
      </c>
      <c r="HHS544" s="84" t="s">
        <v>28</v>
      </c>
      <c r="HHT544" s="84"/>
      <c r="HHU544" s="168">
        <v>22</v>
      </c>
      <c r="HHV544" s="84"/>
      <c r="HHW544" s="85"/>
      <c r="HHX544" s="84"/>
      <c r="HHY544" s="85"/>
      <c r="HHZ544" s="84"/>
      <c r="HIA544" s="85"/>
      <c r="HIB544" s="86"/>
      <c r="HRL544" s="113">
        <v>18</v>
      </c>
      <c r="HRM544" s="135" t="s">
        <v>74</v>
      </c>
      <c r="HRN544" s="132" t="s">
        <v>75</v>
      </c>
      <c r="HRO544" s="84" t="s">
        <v>28</v>
      </c>
      <c r="HRP544" s="84"/>
      <c r="HRQ544" s="168">
        <v>22</v>
      </c>
      <c r="HRR544" s="84"/>
      <c r="HRS544" s="85"/>
      <c r="HRT544" s="84"/>
      <c r="HRU544" s="85"/>
      <c r="HRV544" s="84"/>
      <c r="HRW544" s="85"/>
      <c r="HRX544" s="86"/>
      <c r="IBH544" s="113">
        <v>18</v>
      </c>
      <c r="IBI544" s="135" t="s">
        <v>74</v>
      </c>
      <c r="IBJ544" s="132" t="s">
        <v>75</v>
      </c>
      <c r="IBK544" s="84" t="s">
        <v>28</v>
      </c>
      <c r="IBL544" s="84"/>
      <c r="IBM544" s="168">
        <v>22</v>
      </c>
      <c r="IBN544" s="84"/>
      <c r="IBO544" s="85"/>
      <c r="IBP544" s="84"/>
      <c r="IBQ544" s="85"/>
      <c r="IBR544" s="84"/>
      <c r="IBS544" s="85"/>
      <c r="IBT544" s="86"/>
      <c r="ILD544" s="113">
        <v>18</v>
      </c>
      <c r="ILE544" s="135" t="s">
        <v>74</v>
      </c>
      <c r="ILF544" s="132" t="s">
        <v>75</v>
      </c>
      <c r="ILG544" s="84" t="s">
        <v>28</v>
      </c>
      <c r="ILH544" s="84"/>
      <c r="ILI544" s="168">
        <v>22</v>
      </c>
      <c r="ILJ544" s="84"/>
      <c r="ILK544" s="85"/>
      <c r="ILL544" s="84"/>
      <c r="ILM544" s="85"/>
      <c r="ILN544" s="84"/>
      <c r="ILO544" s="85"/>
      <c r="ILP544" s="86"/>
      <c r="IUZ544" s="113">
        <v>18</v>
      </c>
      <c r="IVA544" s="135" t="s">
        <v>74</v>
      </c>
      <c r="IVB544" s="132" t="s">
        <v>75</v>
      </c>
      <c r="IVC544" s="84" t="s">
        <v>28</v>
      </c>
      <c r="IVD544" s="84"/>
      <c r="IVE544" s="168">
        <v>22</v>
      </c>
      <c r="IVF544" s="84"/>
      <c r="IVG544" s="85"/>
      <c r="IVH544" s="84"/>
      <c r="IVI544" s="85"/>
      <c r="IVJ544" s="84"/>
      <c r="IVK544" s="85"/>
      <c r="IVL544" s="86"/>
      <c r="JEV544" s="113">
        <v>18</v>
      </c>
      <c r="JEW544" s="135" t="s">
        <v>74</v>
      </c>
      <c r="JEX544" s="132" t="s">
        <v>75</v>
      </c>
      <c r="JEY544" s="84" t="s">
        <v>28</v>
      </c>
      <c r="JEZ544" s="84"/>
      <c r="JFA544" s="168">
        <v>22</v>
      </c>
      <c r="JFB544" s="84"/>
      <c r="JFC544" s="85"/>
      <c r="JFD544" s="84"/>
      <c r="JFE544" s="85"/>
      <c r="JFF544" s="84"/>
      <c r="JFG544" s="85"/>
      <c r="JFH544" s="86"/>
      <c r="JOR544" s="113">
        <v>18</v>
      </c>
      <c r="JOS544" s="135" t="s">
        <v>74</v>
      </c>
      <c r="JOT544" s="132" t="s">
        <v>75</v>
      </c>
      <c r="JOU544" s="84" t="s">
        <v>28</v>
      </c>
      <c r="JOV544" s="84"/>
      <c r="JOW544" s="168">
        <v>22</v>
      </c>
      <c r="JOX544" s="84"/>
      <c r="JOY544" s="85"/>
      <c r="JOZ544" s="84"/>
      <c r="JPA544" s="85"/>
      <c r="JPB544" s="84"/>
      <c r="JPC544" s="85"/>
      <c r="JPD544" s="86"/>
      <c r="JYN544" s="113">
        <v>18</v>
      </c>
      <c r="JYO544" s="135" t="s">
        <v>74</v>
      </c>
      <c r="JYP544" s="132" t="s">
        <v>75</v>
      </c>
      <c r="JYQ544" s="84" t="s">
        <v>28</v>
      </c>
      <c r="JYR544" s="84"/>
      <c r="JYS544" s="168">
        <v>22</v>
      </c>
      <c r="JYT544" s="84"/>
      <c r="JYU544" s="85"/>
      <c r="JYV544" s="84"/>
      <c r="JYW544" s="85"/>
      <c r="JYX544" s="84"/>
      <c r="JYY544" s="85"/>
      <c r="JYZ544" s="86"/>
      <c r="KIJ544" s="113">
        <v>18</v>
      </c>
      <c r="KIK544" s="135" t="s">
        <v>74</v>
      </c>
      <c r="KIL544" s="132" t="s">
        <v>75</v>
      </c>
      <c r="KIM544" s="84" t="s">
        <v>28</v>
      </c>
      <c r="KIN544" s="84"/>
      <c r="KIO544" s="168">
        <v>22</v>
      </c>
      <c r="KIP544" s="84"/>
      <c r="KIQ544" s="85"/>
      <c r="KIR544" s="84"/>
      <c r="KIS544" s="85"/>
      <c r="KIT544" s="84"/>
      <c r="KIU544" s="85"/>
      <c r="KIV544" s="86"/>
      <c r="KSF544" s="113">
        <v>18</v>
      </c>
      <c r="KSG544" s="135" t="s">
        <v>74</v>
      </c>
      <c r="KSH544" s="132" t="s">
        <v>75</v>
      </c>
      <c r="KSI544" s="84" t="s">
        <v>28</v>
      </c>
      <c r="KSJ544" s="84"/>
      <c r="KSK544" s="168">
        <v>22</v>
      </c>
      <c r="KSL544" s="84"/>
      <c r="KSM544" s="85"/>
      <c r="KSN544" s="84"/>
      <c r="KSO544" s="85"/>
      <c r="KSP544" s="84"/>
      <c r="KSQ544" s="85"/>
      <c r="KSR544" s="86"/>
      <c r="LCB544" s="113">
        <v>18</v>
      </c>
      <c r="LCC544" s="135" t="s">
        <v>74</v>
      </c>
      <c r="LCD544" s="132" t="s">
        <v>75</v>
      </c>
      <c r="LCE544" s="84" t="s">
        <v>28</v>
      </c>
      <c r="LCF544" s="84"/>
      <c r="LCG544" s="168">
        <v>22</v>
      </c>
      <c r="LCH544" s="84"/>
      <c r="LCI544" s="85"/>
      <c r="LCJ544" s="84"/>
      <c r="LCK544" s="85"/>
      <c r="LCL544" s="84"/>
      <c r="LCM544" s="85"/>
      <c r="LCN544" s="86"/>
      <c r="LLX544" s="113">
        <v>18</v>
      </c>
      <c r="LLY544" s="135" t="s">
        <v>74</v>
      </c>
      <c r="LLZ544" s="132" t="s">
        <v>75</v>
      </c>
      <c r="LMA544" s="84" t="s">
        <v>28</v>
      </c>
      <c r="LMB544" s="84"/>
      <c r="LMC544" s="168">
        <v>22</v>
      </c>
      <c r="LMD544" s="84"/>
      <c r="LME544" s="85"/>
      <c r="LMF544" s="84"/>
      <c r="LMG544" s="85"/>
      <c r="LMH544" s="84"/>
      <c r="LMI544" s="85"/>
      <c r="LMJ544" s="86"/>
      <c r="LVT544" s="113">
        <v>18</v>
      </c>
      <c r="LVU544" s="135" t="s">
        <v>74</v>
      </c>
      <c r="LVV544" s="132" t="s">
        <v>75</v>
      </c>
      <c r="LVW544" s="84" t="s">
        <v>28</v>
      </c>
      <c r="LVX544" s="84"/>
      <c r="LVY544" s="168">
        <v>22</v>
      </c>
      <c r="LVZ544" s="84"/>
      <c r="LWA544" s="85"/>
      <c r="LWB544" s="84"/>
      <c r="LWC544" s="85"/>
      <c r="LWD544" s="84"/>
      <c r="LWE544" s="85"/>
      <c r="LWF544" s="86"/>
      <c r="MFP544" s="113">
        <v>18</v>
      </c>
      <c r="MFQ544" s="135" t="s">
        <v>74</v>
      </c>
      <c r="MFR544" s="132" t="s">
        <v>75</v>
      </c>
      <c r="MFS544" s="84" t="s">
        <v>28</v>
      </c>
      <c r="MFT544" s="84"/>
      <c r="MFU544" s="168">
        <v>22</v>
      </c>
      <c r="MFV544" s="84"/>
      <c r="MFW544" s="85"/>
      <c r="MFX544" s="84"/>
      <c r="MFY544" s="85"/>
      <c r="MFZ544" s="84"/>
      <c r="MGA544" s="85"/>
      <c r="MGB544" s="86"/>
      <c r="MPL544" s="113">
        <v>18</v>
      </c>
      <c r="MPM544" s="135" t="s">
        <v>74</v>
      </c>
      <c r="MPN544" s="132" t="s">
        <v>75</v>
      </c>
      <c r="MPO544" s="84" t="s">
        <v>28</v>
      </c>
      <c r="MPP544" s="84"/>
      <c r="MPQ544" s="168">
        <v>22</v>
      </c>
      <c r="MPR544" s="84"/>
      <c r="MPS544" s="85"/>
      <c r="MPT544" s="84"/>
      <c r="MPU544" s="85"/>
      <c r="MPV544" s="84"/>
      <c r="MPW544" s="85"/>
      <c r="MPX544" s="86"/>
      <c r="MZH544" s="113">
        <v>18</v>
      </c>
      <c r="MZI544" s="135" t="s">
        <v>74</v>
      </c>
      <c r="MZJ544" s="132" t="s">
        <v>75</v>
      </c>
      <c r="MZK544" s="84" t="s">
        <v>28</v>
      </c>
      <c r="MZL544" s="84"/>
      <c r="MZM544" s="168">
        <v>22</v>
      </c>
      <c r="MZN544" s="84"/>
      <c r="MZO544" s="85"/>
      <c r="MZP544" s="84"/>
      <c r="MZQ544" s="85"/>
      <c r="MZR544" s="84"/>
      <c r="MZS544" s="85"/>
      <c r="MZT544" s="86"/>
      <c r="NJD544" s="113">
        <v>18</v>
      </c>
      <c r="NJE544" s="135" t="s">
        <v>74</v>
      </c>
      <c r="NJF544" s="132" t="s">
        <v>75</v>
      </c>
      <c r="NJG544" s="84" t="s">
        <v>28</v>
      </c>
      <c r="NJH544" s="84"/>
      <c r="NJI544" s="168">
        <v>22</v>
      </c>
      <c r="NJJ544" s="84"/>
      <c r="NJK544" s="85"/>
      <c r="NJL544" s="84"/>
      <c r="NJM544" s="85"/>
      <c r="NJN544" s="84"/>
      <c r="NJO544" s="85"/>
      <c r="NJP544" s="86"/>
      <c r="NSZ544" s="113">
        <v>18</v>
      </c>
      <c r="NTA544" s="135" t="s">
        <v>74</v>
      </c>
      <c r="NTB544" s="132" t="s">
        <v>75</v>
      </c>
      <c r="NTC544" s="84" t="s">
        <v>28</v>
      </c>
      <c r="NTD544" s="84"/>
      <c r="NTE544" s="168">
        <v>22</v>
      </c>
      <c r="NTF544" s="84"/>
      <c r="NTG544" s="85"/>
      <c r="NTH544" s="84"/>
      <c r="NTI544" s="85"/>
      <c r="NTJ544" s="84"/>
      <c r="NTK544" s="85"/>
      <c r="NTL544" s="86"/>
      <c r="OCV544" s="113">
        <v>18</v>
      </c>
      <c r="OCW544" s="135" t="s">
        <v>74</v>
      </c>
      <c r="OCX544" s="132" t="s">
        <v>75</v>
      </c>
      <c r="OCY544" s="84" t="s">
        <v>28</v>
      </c>
      <c r="OCZ544" s="84"/>
      <c r="ODA544" s="168">
        <v>22</v>
      </c>
      <c r="ODB544" s="84"/>
      <c r="ODC544" s="85"/>
      <c r="ODD544" s="84"/>
      <c r="ODE544" s="85"/>
      <c r="ODF544" s="84"/>
      <c r="ODG544" s="85"/>
      <c r="ODH544" s="86"/>
      <c r="OMR544" s="113">
        <v>18</v>
      </c>
      <c r="OMS544" s="135" t="s">
        <v>74</v>
      </c>
      <c r="OMT544" s="132" t="s">
        <v>75</v>
      </c>
      <c r="OMU544" s="84" t="s">
        <v>28</v>
      </c>
      <c r="OMV544" s="84"/>
      <c r="OMW544" s="168">
        <v>22</v>
      </c>
      <c r="OMX544" s="84"/>
      <c r="OMY544" s="85"/>
      <c r="OMZ544" s="84"/>
      <c r="ONA544" s="85"/>
      <c r="ONB544" s="84"/>
      <c r="ONC544" s="85"/>
      <c r="OND544" s="86"/>
      <c r="OWN544" s="113">
        <v>18</v>
      </c>
      <c r="OWO544" s="135" t="s">
        <v>74</v>
      </c>
      <c r="OWP544" s="132" t="s">
        <v>75</v>
      </c>
      <c r="OWQ544" s="84" t="s">
        <v>28</v>
      </c>
      <c r="OWR544" s="84"/>
      <c r="OWS544" s="168">
        <v>22</v>
      </c>
      <c r="OWT544" s="84"/>
      <c r="OWU544" s="85"/>
      <c r="OWV544" s="84"/>
      <c r="OWW544" s="85"/>
      <c r="OWX544" s="84"/>
      <c r="OWY544" s="85"/>
      <c r="OWZ544" s="86"/>
      <c r="PGJ544" s="113">
        <v>18</v>
      </c>
      <c r="PGK544" s="135" t="s">
        <v>74</v>
      </c>
      <c r="PGL544" s="132" t="s">
        <v>75</v>
      </c>
      <c r="PGM544" s="84" t="s">
        <v>28</v>
      </c>
      <c r="PGN544" s="84"/>
      <c r="PGO544" s="168">
        <v>22</v>
      </c>
      <c r="PGP544" s="84"/>
      <c r="PGQ544" s="85"/>
      <c r="PGR544" s="84"/>
      <c r="PGS544" s="85"/>
      <c r="PGT544" s="84"/>
      <c r="PGU544" s="85"/>
      <c r="PGV544" s="86"/>
      <c r="PQF544" s="113">
        <v>18</v>
      </c>
      <c r="PQG544" s="135" t="s">
        <v>74</v>
      </c>
      <c r="PQH544" s="132" t="s">
        <v>75</v>
      </c>
      <c r="PQI544" s="84" t="s">
        <v>28</v>
      </c>
      <c r="PQJ544" s="84"/>
      <c r="PQK544" s="168">
        <v>22</v>
      </c>
      <c r="PQL544" s="84"/>
      <c r="PQM544" s="85"/>
      <c r="PQN544" s="84"/>
      <c r="PQO544" s="85"/>
      <c r="PQP544" s="84"/>
      <c r="PQQ544" s="85"/>
      <c r="PQR544" s="86"/>
      <c r="QAB544" s="113">
        <v>18</v>
      </c>
      <c r="QAC544" s="135" t="s">
        <v>74</v>
      </c>
      <c r="QAD544" s="132" t="s">
        <v>75</v>
      </c>
      <c r="QAE544" s="84" t="s">
        <v>28</v>
      </c>
      <c r="QAF544" s="84"/>
      <c r="QAG544" s="168">
        <v>22</v>
      </c>
      <c r="QAH544" s="84"/>
      <c r="QAI544" s="85"/>
      <c r="QAJ544" s="84"/>
      <c r="QAK544" s="85"/>
      <c r="QAL544" s="84"/>
      <c r="QAM544" s="85"/>
      <c r="QAN544" s="86"/>
      <c r="QJX544" s="113">
        <v>18</v>
      </c>
      <c r="QJY544" s="135" t="s">
        <v>74</v>
      </c>
      <c r="QJZ544" s="132" t="s">
        <v>75</v>
      </c>
      <c r="QKA544" s="84" t="s">
        <v>28</v>
      </c>
      <c r="QKB544" s="84"/>
      <c r="QKC544" s="168">
        <v>22</v>
      </c>
      <c r="QKD544" s="84"/>
      <c r="QKE544" s="85"/>
      <c r="QKF544" s="84"/>
      <c r="QKG544" s="85"/>
      <c r="QKH544" s="84"/>
      <c r="QKI544" s="85"/>
      <c r="QKJ544" s="86"/>
      <c r="QTT544" s="113">
        <v>18</v>
      </c>
      <c r="QTU544" s="135" t="s">
        <v>74</v>
      </c>
      <c r="QTV544" s="132" t="s">
        <v>75</v>
      </c>
      <c r="QTW544" s="84" t="s">
        <v>28</v>
      </c>
      <c r="QTX544" s="84"/>
      <c r="QTY544" s="168">
        <v>22</v>
      </c>
      <c r="QTZ544" s="84"/>
      <c r="QUA544" s="85"/>
      <c r="QUB544" s="84"/>
      <c r="QUC544" s="85"/>
      <c r="QUD544" s="84"/>
      <c r="QUE544" s="85"/>
      <c r="QUF544" s="86"/>
      <c r="RDP544" s="113">
        <v>18</v>
      </c>
      <c r="RDQ544" s="135" t="s">
        <v>74</v>
      </c>
      <c r="RDR544" s="132" t="s">
        <v>75</v>
      </c>
      <c r="RDS544" s="84" t="s">
        <v>28</v>
      </c>
      <c r="RDT544" s="84"/>
      <c r="RDU544" s="168">
        <v>22</v>
      </c>
      <c r="RDV544" s="84"/>
      <c r="RDW544" s="85"/>
      <c r="RDX544" s="84"/>
      <c r="RDY544" s="85"/>
      <c r="RDZ544" s="84"/>
      <c r="REA544" s="85"/>
      <c r="REB544" s="86"/>
      <c r="RNL544" s="113">
        <v>18</v>
      </c>
      <c r="RNM544" s="135" t="s">
        <v>74</v>
      </c>
      <c r="RNN544" s="132" t="s">
        <v>75</v>
      </c>
      <c r="RNO544" s="84" t="s">
        <v>28</v>
      </c>
      <c r="RNP544" s="84"/>
      <c r="RNQ544" s="168">
        <v>22</v>
      </c>
      <c r="RNR544" s="84"/>
      <c r="RNS544" s="85"/>
      <c r="RNT544" s="84"/>
      <c r="RNU544" s="85"/>
      <c r="RNV544" s="84"/>
      <c r="RNW544" s="85"/>
      <c r="RNX544" s="86"/>
      <c r="RXH544" s="113">
        <v>18</v>
      </c>
      <c r="RXI544" s="135" t="s">
        <v>74</v>
      </c>
      <c r="RXJ544" s="132" t="s">
        <v>75</v>
      </c>
      <c r="RXK544" s="84" t="s">
        <v>28</v>
      </c>
      <c r="RXL544" s="84"/>
      <c r="RXM544" s="168">
        <v>22</v>
      </c>
      <c r="RXN544" s="84"/>
      <c r="RXO544" s="85"/>
      <c r="RXP544" s="84"/>
      <c r="RXQ544" s="85"/>
      <c r="RXR544" s="84"/>
      <c r="RXS544" s="85"/>
      <c r="RXT544" s="86"/>
      <c r="SHD544" s="113">
        <v>18</v>
      </c>
      <c r="SHE544" s="135" t="s">
        <v>74</v>
      </c>
      <c r="SHF544" s="132" t="s">
        <v>75</v>
      </c>
      <c r="SHG544" s="84" t="s">
        <v>28</v>
      </c>
      <c r="SHH544" s="84"/>
      <c r="SHI544" s="168">
        <v>22</v>
      </c>
      <c r="SHJ544" s="84"/>
      <c r="SHK544" s="85"/>
      <c r="SHL544" s="84"/>
      <c r="SHM544" s="85"/>
      <c r="SHN544" s="84"/>
      <c r="SHO544" s="85"/>
      <c r="SHP544" s="86"/>
      <c r="SQZ544" s="113">
        <v>18</v>
      </c>
      <c r="SRA544" s="135" t="s">
        <v>74</v>
      </c>
      <c r="SRB544" s="132" t="s">
        <v>75</v>
      </c>
      <c r="SRC544" s="84" t="s">
        <v>28</v>
      </c>
      <c r="SRD544" s="84"/>
      <c r="SRE544" s="168">
        <v>22</v>
      </c>
      <c r="SRF544" s="84"/>
      <c r="SRG544" s="85"/>
      <c r="SRH544" s="84"/>
      <c r="SRI544" s="85"/>
      <c r="SRJ544" s="84"/>
      <c r="SRK544" s="85"/>
      <c r="SRL544" s="86"/>
      <c r="TAV544" s="113">
        <v>18</v>
      </c>
      <c r="TAW544" s="135" t="s">
        <v>74</v>
      </c>
      <c r="TAX544" s="132" t="s">
        <v>75</v>
      </c>
      <c r="TAY544" s="84" t="s">
        <v>28</v>
      </c>
      <c r="TAZ544" s="84"/>
      <c r="TBA544" s="168">
        <v>22</v>
      </c>
      <c r="TBB544" s="84"/>
      <c r="TBC544" s="85"/>
      <c r="TBD544" s="84"/>
      <c r="TBE544" s="85"/>
      <c r="TBF544" s="84"/>
      <c r="TBG544" s="85"/>
      <c r="TBH544" s="86"/>
      <c r="TKR544" s="113">
        <v>18</v>
      </c>
      <c r="TKS544" s="135" t="s">
        <v>74</v>
      </c>
      <c r="TKT544" s="132" t="s">
        <v>75</v>
      </c>
      <c r="TKU544" s="84" t="s">
        <v>28</v>
      </c>
      <c r="TKV544" s="84"/>
      <c r="TKW544" s="168">
        <v>22</v>
      </c>
      <c r="TKX544" s="84"/>
      <c r="TKY544" s="85"/>
      <c r="TKZ544" s="84"/>
      <c r="TLA544" s="85"/>
      <c r="TLB544" s="84"/>
      <c r="TLC544" s="85"/>
      <c r="TLD544" s="86"/>
      <c r="TUN544" s="113">
        <v>18</v>
      </c>
      <c r="TUO544" s="135" t="s">
        <v>74</v>
      </c>
      <c r="TUP544" s="132" t="s">
        <v>75</v>
      </c>
      <c r="TUQ544" s="84" t="s">
        <v>28</v>
      </c>
      <c r="TUR544" s="84"/>
      <c r="TUS544" s="168">
        <v>22</v>
      </c>
      <c r="TUT544" s="84"/>
      <c r="TUU544" s="85"/>
      <c r="TUV544" s="84"/>
      <c r="TUW544" s="85"/>
      <c r="TUX544" s="84"/>
      <c r="TUY544" s="85"/>
      <c r="TUZ544" s="86"/>
      <c r="UEJ544" s="113">
        <v>18</v>
      </c>
      <c r="UEK544" s="135" t="s">
        <v>74</v>
      </c>
      <c r="UEL544" s="132" t="s">
        <v>75</v>
      </c>
      <c r="UEM544" s="84" t="s">
        <v>28</v>
      </c>
      <c r="UEN544" s="84"/>
      <c r="UEO544" s="168">
        <v>22</v>
      </c>
      <c r="UEP544" s="84"/>
      <c r="UEQ544" s="85"/>
      <c r="UER544" s="84"/>
      <c r="UES544" s="85"/>
      <c r="UET544" s="84"/>
      <c r="UEU544" s="85"/>
      <c r="UEV544" s="86"/>
      <c r="UOF544" s="113">
        <v>18</v>
      </c>
      <c r="UOG544" s="135" t="s">
        <v>74</v>
      </c>
      <c r="UOH544" s="132" t="s">
        <v>75</v>
      </c>
      <c r="UOI544" s="84" t="s">
        <v>28</v>
      </c>
      <c r="UOJ544" s="84"/>
      <c r="UOK544" s="168">
        <v>22</v>
      </c>
      <c r="UOL544" s="84"/>
      <c r="UOM544" s="85"/>
      <c r="UON544" s="84"/>
      <c r="UOO544" s="85"/>
      <c r="UOP544" s="84"/>
      <c r="UOQ544" s="85"/>
      <c r="UOR544" s="86"/>
      <c r="UYB544" s="113">
        <v>18</v>
      </c>
      <c r="UYC544" s="135" t="s">
        <v>74</v>
      </c>
      <c r="UYD544" s="132" t="s">
        <v>75</v>
      </c>
      <c r="UYE544" s="84" t="s">
        <v>28</v>
      </c>
      <c r="UYF544" s="84"/>
      <c r="UYG544" s="168">
        <v>22</v>
      </c>
      <c r="UYH544" s="84"/>
      <c r="UYI544" s="85"/>
      <c r="UYJ544" s="84"/>
      <c r="UYK544" s="85"/>
      <c r="UYL544" s="84"/>
      <c r="UYM544" s="85"/>
      <c r="UYN544" s="86"/>
      <c r="VHX544" s="113">
        <v>18</v>
      </c>
      <c r="VHY544" s="135" t="s">
        <v>74</v>
      </c>
      <c r="VHZ544" s="132" t="s">
        <v>75</v>
      </c>
      <c r="VIA544" s="84" t="s">
        <v>28</v>
      </c>
      <c r="VIB544" s="84"/>
      <c r="VIC544" s="168">
        <v>22</v>
      </c>
      <c r="VID544" s="84"/>
      <c r="VIE544" s="85"/>
      <c r="VIF544" s="84"/>
      <c r="VIG544" s="85"/>
      <c r="VIH544" s="84"/>
      <c r="VII544" s="85"/>
      <c r="VIJ544" s="86"/>
      <c r="VRT544" s="113">
        <v>18</v>
      </c>
      <c r="VRU544" s="135" t="s">
        <v>74</v>
      </c>
      <c r="VRV544" s="132" t="s">
        <v>75</v>
      </c>
      <c r="VRW544" s="84" t="s">
        <v>28</v>
      </c>
      <c r="VRX544" s="84"/>
      <c r="VRY544" s="168">
        <v>22</v>
      </c>
      <c r="VRZ544" s="84"/>
      <c r="VSA544" s="85"/>
      <c r="VSB544" s="84"/>
      <c r="VSC544" s="85"/>
      <c r="VSD544" s="84"/>
      <c r="VSE544" s="85"/>
      <c r="VSF544" s="86"/>
      <c r="WBP544" s="113">
        <v>18</v>
      </c>
      <c r="WBQ544" s="135" t="s">
        <v>74</v>
      </c>
      <c r="WBR544" s="132" t="s">
        <v>75</v>
      </c>
      <c r="WBS544" s="84" t="s">
        <v>28</v>
      </c>
      <c r="WBT544" s="84"/>
      <c r="WBU544" s="168">
        <v>22</v>
      </c>
      <c r="WBV544" s="84"/>
      <c r="WBW544" s="85"/>
      <c r="WBX544" s="84"/>
      <c r="WBY544" s="85"/>
      <c r="WBZ544" s="84"/>
      <c r="WCA544" s="85"/>
      <c r="WCB544" s="86"/>
      <c r="WLL544" s="113">
        <v>18</v>
      </c>
      <c r="WLM544" s="135" t="s">
        <v>74</v>
      </c>
      <c r="WLN544" s="132" t="s">
        <v>75</v>
      </c>
      <c r="WLO544" s="84" t="s">
        <v>28</v>
      </c>
      <c r="WLP544" s="84"/>
      <c r="WLQ544" s="168">
        <v>22</v>
      </c>
      <c r="WLR544" s="84"/>
      <c r="WLS544" s="85"/>
      <c r="WLT544" s="84"/>
      <c r="WLU544" s="85"/>
      <c r="WLV544" s="84"/>
      <c r="WLW544" s="85"/>
      <c r="WLX544" s="86"/>
      <c r="WVH544" s="113">
        <v>18</v>
      </c>
      <c r="WVI544" s="135" t="s">
        <v>74</v>
      </c>
      <c r="WVJ544" s="132" t="s">
        <v>75</v>
      </c>
      <c r="WVK544" s="84" t="s">
        <v>28</v>
      </c>
      <c r="WVL544" s="84"/>
      <c r="WVM544" s="168">
        <v>22</v>
      </c>
      <c r="WVN544" s="84"/>
      <c r="WVO544" s="85"/>
      <c r="WVP544" s="84"/>
      <c r="WVQ544" s="85"/>
      <c r="WVR544" s="84"/>
      <c r="WVS544" s="85"/>
      <c r="WVT544" s="86"/>
    </row>
    <row r="545" spans="1:16140" x14ac:dyDescent="0.35">
      <c r="A545" s="82"/>
      <c r="B545" s="6"/>
      <c r="C545" s="81" t="s">
        <v>14</v>
      </c>
      <c r="D545" s="84" t="s">
        <v>15</v>
      </c>
      <c r="E545" s="85">
        <v>0.38900000000000001</v>
      </c>
      <c r="F545" s="85">
        <v>0.38900000000000001</v>
      </c>
      <c r="G545" s="84"/>
      <c r="H545" s="85"/>
      <c r="I545" s="88">
        <v>6</v>
      </c>
      <c r="J545" s="85">
        <v>2.3340000000000001</v>
      </c>
      <c r="K545" s="84"/>
      <c r="L545" s="85"/>
      <c r="M545" s="194">
        <f>H545+J545+L545</f>
        <v>2.3340000000000001</v>
      </c>
    </row>
    <row r="546" spans="1:16140" x14ac:dyDescent="0.35">
      <c r="A546" s="82"/>
      <c r="B546" s="6"/>
      <c r="C546" s="81" t="s">
        <v>24</v>
      </c>
      <c r="D546" s="84" t="s">
        <v>18</v>
      </c>
      <c r="E546" s="141">
        <v>0.151</v>
      </c>
      <c r="F546" s="85">
        <v>0.151</v>
      </c>
      <c r="G546" s="84"/>
      <c r="H546" s="85"/>
      <c r="I546" s="84"/>
      <c r="J546" s="85"/>
      <c r="K546" s="88">
        <v>4</v>
      </c>
      <c r="L546" s="85">
        <v>0.60399999999999998</v>
      </c>
      <c r="M546" s="194">
        <f>H546+J546+L546</f>
        <v>0.60399999999999998</v>
      </c>
    </row>
    <row r="547" spans="1:16140" x14ac:dyDescent="0.35">
      <c r="A547" s="82"/>
      <c r="B547" s="6"/>
      <c r="C547" s="6" t="s">
        <v>25</v>
      </c>
      <c r="D547" s="84"/>
      <c r="E547" s="84"/>
      <c r="F547" s="85"/>
      <c r="G547" s="84"/>
      <c r="H547" s="85"/>
      <c r="I547" s="84"/>
      <c r="J547" s="85"/>
      <c r="K547" s="84"/>
      <c r="L547" s="85"/>
      <c r="M547" s="194"/>
    </row>
    <row r="548" spans="1:16140" ht="32" x14ac:dyDescent="0.35">
      <c r="A548" s="82" t="s">
        <v>678</v>
      </c>
      <c r="B548" s="18" t="s">
        <v>29</v>
      </c>
      <c r="C548" s="81" t="s">
        <v>421</v>
      </c>
      <c r="D548" s="84" t="s">
        <v>28</v>
      </c>
      <c r="E548" s="84">
        <v>1</v>
      </c>
      <c r="F548" s="88">
        <v>1</v>
      </c>
      <c r="G548" s="169">
        <v>14.448</v>
      </c>
      <c r="H548" s="85">
        <v>14.448</v>
      </c>
      <c r="I548" s="84"/>
      <c r="J548" s="85"/>
      <c r="K548" s="84"/>
      <c r="L548" s="85"/>
      <c r="M548" s="194">
        <f>H548+J548+L548</f>
        <v>14.448</v>
      </c>
    </row>
    <row r="549" spans="1:16140" x14ac:dyDescent="0.35">
      <c r="A549" s="82"/>
      <c r="B549" s="6"/>
      <c r="C549" s="81" t="s">
        <v>26</v>
      </c>
      <c r="D549" s="84" t="s">
        <v>18</v>
      </c>
      <c r="E549" s="87">
        <v>2.4E-2</v>
      </c>
      <c r="F549" s="85">
        <v>2.4E-2</v>
      </c>
      <c r="G549" s="88">
        <v>4</v>
      </c>
      <c r="H549" s="85">
        <v>9.6000000000000002E-2</v>
      </c>
      <c r="I549" s="84"/>
      <c r="J549" s="85"/>
      <c r="K549" s="84"/>
      <c r="L549" s="85"/>
      <c r="M549" s="194">
        <f>H549+J549+L549</f>
        <v>9.6000000000000002E-2</v>
      </c>
    </row>
    <row r="550" spans="1:16140" ht="128" x14ac:dyDescent="0.35">
      <c r="A550" s="82" t="s">
        <v>283</v>
      </c>
      <c r="B550" s="135" t="s">
        <v>74</v>
      </c>
      <c r="C550" s="132" t="s">
        <v>423</v>
      </c>
      <c r="D550" s="84" t="s">
        <v>28</v>
      </c>
      <c r="E550" s="84"/>
      <c r="F550" s="115">
        <v>3</v>
      </c>
      <c r="G550" s="84"/>
      <c r="H550" s="85"/>
      <c r="I550" s="84"/>
      <c r="J550" s="85"/>
      <c r="K550" s="84"/>
      <c r="L550" s="85"/>
      <c r="M550" s="194"/>
      <c r="IV550" s="113">
        <v>18</v>
      </c>
      <c r="IW550" s="135" t="s">
        <v>74</v>
      </c>
      <c r="IX550" s="132" t="s">
        <v>75</v>
      </c>
      <c r="IY550" s="84" t="s">
        <v>28</v>
      </c>
      <c r="IZ550" s="84"/>
      <c r="JA550" s="168">
        <v>22</v>
      </c>
      <c r="JB550" s="84"/>
      <c r="JC550" s="85"/>
      <c r="JD550" s="84"/>
      <c r="JE550" s="85"/>
      <c r="JF550" s="84"/>
      <c r="JG550" s="85"/>
      <c r="JH550" s="86"/>
      <c r="SR550" s="113">
        <v>18</v>
      </c>
      <c r="SS550" s="135" t="s">
        <v>74</v>
      </c>
      <c r="ST550" s="132" t="s">
        <v>75</v>
      </c>
      <c r="SU550" s="84" t="s">
        <v>28</v>
      </c>
      <c r="SV550" s="84"/>
      <c r="SW550" s="168">
        <v>22</v>
      </c>
      <c r="SX550" s="84"/>
      <c r="SY550" s="85"/>
      <c r="SZ550" s="84"/>
      <c r="TA550" s="85"/>
      <c r="TB550" s="84"/>
      <c r="TC550" s="85"/>
      <c r="TD550" s="86"/>
      <c r="ACN550" s="113">
        <v>18</v>
      </c>
      <c r="ACO550" s="135" t="s">
        <v>74</v>
      </c>
      <c r="ACP550" s="132" t="s">
        <v>75</v>
      </c>
      <c r="ACQ550" s="84" t="s">
        <v>28</v>
      </c>
      <c r="ACR550" s="84"/>
      <c r="ACS550" s="168">
        <v>22</v>
      </c>
      <c r="ACT550" s="84"/>
      <c r="ACU550" s="85"/>
      <c r="ACV550" s="84"/>
      <c r="ACW550" s="85"/>
      <c r="ACX550" s="84"/>
      <c r="ACY550" s="85"/>
      <c r="ACZ550" s="86"/>
      <c r="AMJ550" s="113">
        <v>18</v>
      </c>
      <c r="AMK550" s="135" t="s">
        <v>74</v>
      </c>
      <c r="AML550" s="132" t="s">
        <v>75</v>
      </c>
      <c r="AMM550" s="84" t="s">
        <v>28</v>
      </c>
      <c r="AMN550" s="84"/>
      <c r="AMO550" s="168">
        <v>22</v>
      </c>
      <c r="AMP550" s="84"/>
      <c r="AMQ550" s="85"/>
      <c r="AMR550" s="84"/>
      <c r="AMS550" s="85"/>
      <c r="AMT550" s="84"/>
      <c r="AMU550" s="85"/>
      <c r="AMV550" s="86"/>
      <c r="AWF550" s="113">
        <v>18</v>
      </c>
      <c r="AWG550" s="135" t="s">
        <v>74</v>
      </c>
      <c r="AWH550" s="132" t="s">
        <v>75</v>
      </c>
      <c r="AWI550" s="84" t="s">
        <v>28</v>
      </c>
      <c r="AWJ550" s="84"/>
      <c r="AWK550" s="168">
        <v>22</v>
      </c>
      <c r="AWL550" s="84"/>
      <c r="AWM550" s="85"/>
      <c r="AWN550" s="84"/>
      <c r="AWO550" s="85"/>
      <c r="AWP550" s="84"/>
      <c r="AWQ550" s="85"/>
      <c r="AWR550" s="86"/>
      <c r="BGB550" s="113">
        <v>18</v>
      </c>
      <c r="BGC550" s="135" t="s">
        <v>74</v>
      </c>
      <c r="BGD550" s="132" t="s">
        <v>75</v>
      </c>
      <c r="BGE550" s="84" t="s">
        <v>28</v>
      </c>
      <c r="BGF550" s="84"/>
      <c r="BGG550" s="168">
        <v>22</v>
      </c>
      <c r="BGH550" s="84"/>
      <c r="BGI550" s="85"/>
      <c r="BGJ550" s="84"/>
      <c r="BGK550" s="85"/>
      <c r="BGL550" s="84"/>
      <c r="BGM550" s="85"/>
      <c r="BGN550" s="86"/>
      <c r="BPX550" s="113">
        <v>18</v>
      </c>
      <c r="BPY550" s="135" t="s">
        <v>74</v>
      </c>
      <c r="BPZ550" s="132" t="s">
        <v>75</v>
      </c>
      <c r="BQA550" s="84" t="s">
        <v>28</v>
      </c>
      <c r="BQB550" s="84"/>
      <c r="BQC550" s="168">
        <v>22</v>
      </c>
      <c r="BQD550" s="84"/>
      <c r="BQE550" s="85"/>
      <c r="BQF550" s="84"/>
      <c r="BQG550" s="85"/>
      <c r="BQH550" s="84"/>
      <c r="BQI550" s="85"/>
      <c r="BQJ550" s="86"/>
      <c r="BZT550" s="113">
        <v>18</v>
      </c>
      <c r="BZU550" s="135" t="s">
        <v>74</v>
      </c>
      <c r="BZV550" s="132" t="s">
        <v>75</v>
      </c>
      <c r="BZW550" s="84" t="s">
        <v>28</v>
      </c>
      <c r="BZX550" s="84"/>
      <c r="BZY550" s="168">
        <v>22</v>
      </c>
      <c r="BZZ550" s="84"/>
      <c r="CAA550" s="85"/>
      <c r="CAB550" s="84"/>
      <c r="CAC550" s="85"/>
      <c r="CAD550" s="84"/>
      <c r="CAE550" s="85"/>
      <c r="CAF550" s="86"/>
      <c r="CJP550" s="113">
        <v>18</v>
      </c>
      <c r="CJQ550" s="135" t="s">
        <v>74</v>
      </c>
      <c r="CJR550" s="132" t="s">
        <v>75</v>
      </c>
      <c r="CJS550" s="84" t="s">
        <v>28</v>
      </c>
      <c r="CJT550" s="84"/>
      <c r="CJU550" s="168">
        <v>22</v>
      </c>
      <c r="CJV550" s="84"/>
      <c r="CJW550" s="85"/>
      <c r="CJX550" s="84"/>
      <c r="CJY550" s="85"/>
      <c r="CJZ550" s="84"/>
      <c r="CKA550" s="85"/>
      <c r="CKB550" s="86"/>
      <c r="CTL550" s="113">
        <v>18</v>
      </c>
      <c r="CTM550" s="135" t="s">
        <v>74</v>
      </c>
      <c r="CTN550" s="132" t="s">
        <v>75</v>
      </c>
      <c r="CTO550" s="84" t="s">
        <v>28</v>
      </c>
      <c r="CTP550" s="84"/>
      <c r="CTQ550" s="168">
        <v>22</v>
      </c>
      <c r="CTR550" s="84"/>
      <c r="CTS550" s="85"/>
      <c r="CTT550" s="84"/>
      <c r="CTU550" s="85"/>
      <c r="CTV550" s="84"/>
      <c r="CTW550" s="85"/>
      <c r="CTX550" s="86"/>
      <c r="DDH550" s="113">
        <v>18</v>
      </c>
      <c r="DDI550" s="135" t="s">
        <v>74</v>
      </c>
      <c r="DDJ550" s="132" t="s">
        <v>75</v>
      </c>
      <c r="DDK550" s="84" t="s">
        <v>28</v>
      </c>
      <c r="DDL550" s="84"/>
      <c r="DDM550" s="168">
        <v>22</v>
      </c>
      <c r="DDN550" s="84"/>
      <c r="DDO550" s="85"/>
      <c r="DDP550" s="84"/>
      <c r="DDQ550" s="85"/>
      <c r="DDR550" s="84"/>
      <c r="DDS550" s="85"/>
      <c r="DDT550" s="86"/>
      <c r="DND550" s="113">
        <v>18</v>
      </c>
      <c r="DNE550" s="135" t="s">
        <v>74</v>
      </c>
      <c r="DNF550" s="132" t="s">
        <v>75</v>
      </c>
      <c r="DNG550" s="84" t="s">
        <v>28</v>
      </c>
      <c r="DNH550" s="84"/>
      <c r="DNI550" s="168">
        <v>22</v>
      </c>
      <c r="DNJ550" s="84"/>
      <c r="DNK550" s="85"/>
      <c r="DNL550" s="84"/>
      <c r="DNM550" s="85"/>
      <c r="DNN550" s="84"/>
      <c r="DNO550" s="85"/>
      <c r="DNP550" s="86"/>
      <c r="DWZ550" s="113">
        <v>18</v>
      </c>
      <c r="DXA550" s="135" t="s">
        <v>74</v>
      </c>
      <c r="DXB550" s="132" t="s">
        <v>75</v>
      </c>
      <c r="DXC550" s="84" t="s">
        <v>28</v>
      </c>
      <c r="DXD550" s="84"/>
      <c r="DXE550" s="168">
        <v>22</v>
      </c>
      <c r="DXF550" s="84"/>
      <c r="DXG550" s="85"/>
      <c r="DXH550" s="84"/>
      <c r="DXI550" s="85"/>
      <c r="DXJ550" s="84"/>
      <c r="DXK550" s="85"/>
      <c r="DXL550" s="86"/>
      <c r="EGV550" s="113">
        <v>18</v>
      </c>
      <c r="EGW550" s="135" t="s">
        <v>74</v>
      </c>
      <c r="EGX550" s="132" t="s">
        <v>75</v>
      </c>
      <c r="EGY550" s="84" t="s">
        <v>28</v>
      </c>
      <c r="EGZ550" s="84"/>
      <c r="EHA550" s="168">
        <v>22</v>
      </c>
      <c r="EHB550" s="84"/>
      <c r="EHC550" s="85"/>
      <c r="EHD550" s="84"/>
      <c r="EHE550" s="85"/>
      <c r="EHF550" s="84"/>
      <c r="EHG550" s="85"/>
      <c r="EHH550" s="86"/>
      <c r="EQR550" s="113">
        <v>18</v>
      </c>
      <c r="EQS550" s="135" t="s">
        <v>74</v>
      </c>
      <c r="EQT550" s="132" t="s">
        <v>75</v>
      </c>
      <c r="EQU550" s="84" t="s">
        <v>28</v>
      </c>
      <c r="EQV550" s="84"/>
      <c r="EQW550" s="168">
        <v>22</v>
      </c>
      <c r="EQX550" s="84"/>
      <c r="EQY550" s="85"/>
      <c r="EQZ550" s="84"/>
      <c r="ERA550" s="85"/>
      <c r="ERB550" s="84"/>
      <c r="ERC550" s="85"/>
      <c r="ERD550" s="86"/>
      <c r="FAN550" s="113">
        <v>18</v>
      </c>
      <c r="FAO550" s="135" t="s">
        <v>74</v>
      </c>
      <c r="FAP550" s="132" t="s">
        <v>75</v>
      </c>
      <c r="FAQ550" s="84" t="s">
        <v>28</v>
      </c>
      <c r="FAR550" s="84"/>
      <c r="FAS550" s="168">
        <v>22</v>
      </c>
      <c r="FAT550" s="84"/>
      <c r="FAU550" s="85"/>
      <c r="FAV550" s="84"/>
      <c r="FAW550" s="85"/>
      <c r="FAX550" s="84"/>
      <c r="FAY550" s="85"/>
      <c r="FAZ550" s="86"/>
      <c r="FKJ550" s="113">
        <v>18</v>
      </c>
      <c r="FKK550" s="135" t="s">
        <v>74</v>
      </c>
      <c r="FKL550" s="132" t="s">
        <v>75</v>
      </c>
      <c r="FKM550" s="84" t="s">
        <v>28</v>
      </c>
      <c r="FKN550" s="84"/>
      <c r="FKO550" s="168">
        <v>22</v>
      </c>
      <c r="FKP550" s="84"/>
      <c r="FKQ550" s="85"/>
      <c r="FKR550" s="84"/>
      <c r="FKS550" s="85"/>
      <c r="FKT550" s="84"/>
      <c r="FKU550" s="85"/>
      <c r="FKV550" s="86"/>
      <c r="FUF550" s="113">
        <v>18</v>
      </c>
      <c r="FUG550" s="135" t="s">
        <v>74</v>
      </c>
      <c r="FUH550" s="132" t="s">
        <v>75</v>
      </c>
      <c r="FUI550" s="84" t="s">
        <v>28</v>
      </c>
      <c r="FUJ550" s="84"/>
      <c r="FUK550" s="168">
        <v>22</v>
      </c>
      <c r="FUL550" s="84"/>
      <c r="FUM550" s="85"/>
      <c r="FUN550" s="84"/>
      <c r="FUO550" s="85"/>
      <c r="FUP550" s="84"/>
      <c r="FUQ550" s="85"/>
      <c r="FUR550" s="86"/>
      <c r="GEB550" s="113">
        <v>18</v>
      </c>
      <c r="GEC550" s="135" t="s">
        <v>74</v>
      </c>
      <c r="GED550" s="132" t="s">
        <v>75</v>
      </c>
      <c r="GEE550" s="84" t="s">
        <v>28</v>
      </c>
      <c r="GEF550" s="84"/>
      <c r="GEG550" s="168">
        <v>22</v>
      </c>
      <c r="GEH550" s="84"/>
      <c r="GEI550" s="85"/>
      <c r="GEJ550" s="84"/>
      <c r="GEK550" s="85"/>
      <c r="GEL550" s="84"/>
      <c r="GEM550" s="85"/>
      <c r="GEN550" s="86"/>
      <c r="GNX550" s="113">
        <v>18</v>
      </c>
      <c r="GNY550" s="135" t="s">
        <v>74</v>
      </c>
      <c r="GNZ550" s="132" t="s">
        <v>75</v>
      </c>
      <c r="GOA550" s="84" t="s">
        <v>28</v>
      </c>
      <c r="GOB550" s="84"/>
      <c r="GOC550" s="168">
        <v>22</v>
      </c>
      <c r="GOD550" s="84"/>
      <c r="GOE550" s="85"/>
      <c r="GOF550" s="84"/>
      <c r="GOG550" s="85"/>
      <c r="GOH550" s="84"/>
      <c r="GOI550" s="85"/>
      <c r="GOJ550" s="86"/>
      <c r="GXT550" s="113">
        <v>18</v>
      </c>
      <c r="GXU550" s="135" t="s">
        <v>74</v>
      </c>
      <c r="GXV550" s="132" t="s">
        <v>75</v>
      </c>
      <c r="GXW550" s="84" t="s">
        <v>28</v>
      </c>
      <c r="GXX550" s="84"/>
      <c r="GXY550" s="168">
        <v>22</v>
      </c>
      <c r="GXZ550" s="84"/>
      <c r="GYA550" s="85"/>
      <c r="GYB550" s="84"/>
      <c r="GYC550" s="85"/>
      <c r="GYD550" s="84"/>
      <c r="GYE550" s="85"/>
      <c r="GYF550" s="86"/>
      <c r="HHP550" s="113">
        <v>18</v>
      </c>
      <c r="HHQ550" s="135" t="s">
        <v>74</v>
      </c>
      <c r="HHR550" s="132" t="s">
        <v>75</v>
      </c>
      <c r="HHS550" s="84" t="s">
        <v>28</v>
      </c>
      <c r="HHT550" s="84"/>
      <c r="HHU550" s="168">
        <v>22</v>
      </c>
      <c r="HHV550" s="84"/>
      <c r="HHW550" s="85"/>
      <c r="HHX550" s="84"/>
      <c r="HHY550" s="85"/>
      <c r="HHZ550" s="84"/>
      <c r="HIA550" s="85"/>
      <c r="HIB550" s="86"/>
      <c r="HRL550" s="113">
        <v>18</v>
      </c>
      <c r="HRM550" s="135" t="s">
        <v>74</v>
      </c>
      <c r="HRN550" s="132" t="s">
        <v>75</v>
      </c>
      <c r="HRO550" s="84" t="s">
        <v>28</v>
      </c>
      <c r="HRP550" s="84"/>
      <c r="HRQ550" s="168">
        <v>22</v>
      </c>
      <c r="HRR550" s="84"/>
      <c r="HRS550" s="85"/>
      <c r="HRT550" s="84"/>
      <c r="HRU550" s="85"/>
      <c r="HRV550" s="84"/>
      <c r="HRW550" s="85"/>
      <c r="HRX550" s="86"/>
      <c r="IBH550" s="113">
        <v>18</v>
      </c>
      <c r="IBI550" s="135" t="s">
        <v>74</v>
      </c>
      <c r="IBJ550" s="132" t="s">
        <v>75</v>
      </c>
      <c r="IBK550" s="84" t="s">
        <v>28</v>
      </c>
      <c r="IBL550" s="84"/>
      <c r="IBM550" s="168">
        <v>22</v>
      </c>
      <c r="IBN550" s="84"/>
      <c r="IBO550" s="85"/>
      <c r="IBP550" s="84"/>
      <c r="IBQ550" s="85"/>
      <c r="IBR550" s="84"/>
      <c r="IBS550" s="85"/>
      <c r="IBT550" s="86"/>
      <c r="ILD550" s="113">
        <v>18</v>
      </c>
      <c r="ILE550" s="135" t="s">
        <v>74</v>
      </c>
      <c r="ILF550" s="132" t="s">
        <v>75</v>
      </c>
      <c r="ILG550" s="84" t="s">
        <v>28</v>
      </c>
      <c r="ILH550" s="84"/>
      <c r="ILI550" s="168">
        <v>22</v>
      </c>
      <c r="ILJ550" s="84"/>
      <c r="ILK550" s="85"/>
      <c r="ILL550" s="84"/>
      <c r="ILM550" s="85"/>
      <c r="ILN550" s="84"/>
      <c r="ILO550" s="85"/>
      <c r="ILP550" s="86"/>
      <c r="IUZ550" s="113">
        <v>18</v>
      </c>
      <c r="IVA550" s="135" t="s">
        <v>74</v>
      </c>
      <c r="IVB550" s="132" t="s">
        <v>75</v>
      </c>
      <c r="IVC550" s="84" t="s">
        <v>28</v>
      </c>
      <c r="IVD550" s="84"/>
      <c r="IVE550" s="168">
        <v>22</v>
      </c>
      <c r="IVF550" s="84"/>
      <c r="IVG550" s="85"/>
      <c r="IVH550" s="84"/>
      <c r="IVI550" s="85"/>
      <c r="IVJ550" s="84"/>
      <c r="IVK550" s="85"/>
      <c r="IVL550" s="86"/>
      <c r="JEV550" s="113">
        <v>18</v>
      </c>
      <c r="JEW550" s="135" t="s">
        <v>74</v>
      </c>
      <c r="JEX550" s="132" t="s">
        <v>75</v>
      </c>
      <c r="JEY550" s="84" t="s">
        <v>28</v>
      </c>
      <c r="JEZ550" s="84"/>
      <c r="JFA550" s="168">
        <v>22</v>
      </c>
      <c r="JFB550" s="84"/>
      <c r="JFC550" s="85"/>
      <c r="JFD550" s="84"/>
      <c r="JFE550" s="85"/>
      <c r="JFF550" s="84"/>
      <c r="JFG550" s="85"/>
      <c r="JFH550" s="86"/>
      <c r="JOR550" s="113">
        <v>18</v>
      </c>
      <c r="JOS550" s="135" t="s">
        <v>74</v>
      </c>
      <c r="JOT550" s="132" t="s">
        <v>75</v>
      </c>
      <c r="JOU550" s="84" t="s">
        <v>28</v>
      </c>
      <c r="JOV550" s="84"/>
      <c r="JOW550" s="168">
        <v>22</v>
      </c>
      <c r="JOX550" s="84"/>
      <c r="JOY550" s="85"/>
      <c r="JOZ550" s="84"/>
      <c r="JPA550" s="85"/>
      <c r="JPB550" s="84"/>
      <c r="JPC550" s="85"/>
      <c r="JPD550" s="86"/>
      <c r="JYN550" s="113">
        <v>18</v>
      </c>
      <c r="JYO550" s="135" t="s">
        <v>74</v>
      </c>
      <c r="JYP550" s="132" t="s">
        <v>75</v>
      </c>
      <c r="JYQ550" s="84" t="s">
        <v>28</v>
      </c>
      <c r="JYR550" s="84"/>
      <c r="JYS550" s="168">
        <v>22</v>
      </c>
      <c r="JYT550" s="84"/>
      <c r="JYU550" s="85"/>
      <c r="JYV550" s="84"/>
      <c r="JYW550" s="85"/>
      <c r="JYX550" s="84"/>
      <c r="JYY550" s="85"/>
      <c r="JYZ550" s="86"/>
      <c r="KIJ550" s="113">
        <v>18</v>
      </c>
      <c r="KIK550" s="135" t="s">
        <v>74</v>
      </c>
      <c r="KIL550" s="132" t="s">
        <v>75</v>
      </c>
      <c r="KIM550" s="84" t="s">
        <v>28</v>
      </c>
      <c r="KIN550" s="84"/>
      <c r="KIO550" s="168">
        <v>22</v>
      </c>
      <c r="KIP550" s="84"/>
      <c r="KIQ550" s="85"/>
      <c r="KIR550" s="84"/>
      <c r="KIS550" s="85"/>
      <c r="KIT550" s="84"/>
      <c r="KIU550" s="85"/>
      <c r="KIV550" s="86"/>
      <c r="KSF550" s="113">
        <v>18</v>
      </c>
      <c r="KSG550" s="135" t="s">
        <v>74</v>
      </c>
      <c r="KSH550" s="132" t="s">
        <v>75</v>
      </c>
      <c r="KSI550" s="84" t="s">
        <v>28</v>
      </c>
      <c r="KSJ550" s="84"/>
      <c r="KSK550" s="168">
        <v>22</v>
      </c>
      <c r="KSL550" s="84"/>
      <c r="KSM550" s="85"/>
      <c r="KSN550" s="84"/>
      <c r="KSO550" s="85"/>
      <c r="KSP550" s="84"/>
      <c r="KSQ550" s="85"/>
      <c r="KSR550" s="86"/>
      <c r="LCB550" s="113">
        <v>18</v>
      </c>
      <c r="LCC550" s="135" t="s">
        <v>74</v>
      </c>
      <c r="LCD550" s="132" t="s">
        <v>75</v>
      </c>
      <c r="LCE550" s="84" t="s">
        <v>28</v>
      </c>
      <c r="LCF550" s="84"/>
      <c r="LCG550" s="168">
        <v>22</v>
      </c>
      <c r="LCH550" s="84"/>
      <c r="LCI550" s="85"/>
      <c r="LCJ550" s="84"/>
      <c r="LCK550" s="85"/>
      <c r="LCL550" s="84"/>
      <c r="LCM550" s="85"/>
      <c r="LCN550" s="86"/>
      <c r="LLX550" s="113">
        <v>18</v>
      </c>
      <c r="LLY550" s="135" t="s">
        <v>74</v>
      </c>
      <c r="LLZ550" s="132" t="s">
        <v>75</v>
      </c>
      <c r="LMA550" s="84" t="s">
        <v>28</v>
      </c>
      <c r="LMB550" s="84"/>
      <c r="LMC550" s="168">
        <v>22</v>
      </c>
      <c r="LMD550" s="84"/>
      <c r="LME550" s="85"/>
      <c r="LMF550" s="84"/>
      <c r="LMG550" s="85"/>
      <c r="LMH550" s="84"/>
      <c r="LMI550" s="85"/>
      <c r="LMJ550" s="86"/>
      <c r="LVT550" s="113">
        <v>18</v>
      </c>
      <c r="LVU550" s="135" t="s">
        <v>74</v>
      </c>
      <c r="LVV550" s="132" t="s">
        <v>75</v>
      </c>
      <c r="LVW550" s="84" t="s">
        <v>28</v>
      </c>
      <c r="LVX550" s="84"/>
      <c r="LVY550" s="168">
        <v>22</v>
      </c>
      <c r="LVZ550" s="84"/>
      <c r="LWA550" s="85"/>
      <c r="LWB550" s="84"/>
      <c r="LWC550" s="85"/>
      <c r="LWD550" s="84"/>
      <c r="LWE550" s="85"/>
      <c r="LWF550" s="86"/>
      <c r="MFP550" s="113">
        <v>18</v>
      </c>
      <c r="MFQ550" s="135" t="s">
        <v>74</v>
      </c>
      <c r="MFR550" s="132" t="s">
        <v>75</v>
      </c>
      <c r="MFS550" s="84" t="s">
        <v>28</v>
      </c>
      <c r="MFT550" s="84"/>
      <c r="MFU550" s="168">
        <v>22</v>
      </c>
      <c r="MFV550" s="84"/>
      <c r="MFW550" s="85"/>
      <c r="MFX550" s="84"/>
      <c r="MFY550" s="85"/>
      <c r="MFZ550" s="84"/>
      <c r="MGA550" s="85"/>
      <c r="MGB550" s="86"/>
      <c r="MPL550" s="113">
        <v>18</v>
      </c>
      <c r="MPM550" s="135" t="s">
        <v>74</v>
      </c>
      <c r="MPN550" s="132" t="s">
        <v>75</v>
      </c>
      <c r="MPO550" s="84" t="s">
        <v>28</v>
      </c>
      <c r="MPP550" s="84"/>
      <c r="MPQ550" s="168">
        <v>22</v>
      </c>
      <c r="MPR550" s="84"/>
      <c r="MPS550" s="85"/>
      <c r="MPT550" s="84"/>
      <c r="MPU550" s="85"/>
      <c r="MPV550" s="84"/>
      <c r="MPW550" s="85"/>
      <c r="MPX550" s="86"/>
      <c r="MZH550" s="113">
        <v>18</v>
      </c>
      <c r="MZI550" s="135" t="s">
        <v>74</v>
      </c>
      <c r="MZJ550" s="132" t="s">
        <v>75</v>
      </c>
      <c r="MZK550" s="84" t="s">
        <v>28</v>
      </c>
      <c r="MZL550" s="84"/>
      <c r="MZM550" s="168">
        <v>22</v>
      </c>
      <c r="MZN550" s="84"/>
      <c r="MZO550" s="85"/>
      <c r="MZP550" s="84"/>
      <c r="MZQ550" s="85"/>
      <c r="MZR550" s="84"/>
      <c r="MZS550" s="85"/>
      <c r="MZT550" s="86"/>
      <c r="NJD550" s="113">
        <v>18</v>
      </c>
      <c r="NJE550" s="135" t="s">
        <v>74</v>
      </c>
      <c r="NJF550" s="132" t="s">
        <v>75</v>
      </c>
      <c r="NJG550" s="84" t="s">
        <v>28</v>
      </c>
      <c r="NJH550" s="84"/>
      <c r="NJI550" s="168">
        <v>22</v>
      </c>
      <c r="NJJ550" s="84"/>
      <c r="NJK550" s="85"/>
      <c r="NJL550" s="84"/>
      <c r="NJM550" s="85"/>
      <c r="NJN550" s="84"/>
      <c r="NJO550" s="85"/>
      <c r="NJP550" s="86"/>
      <c r="NSZ550" s="113">
        <v>18</v>
      </c>
      <c r="NTA550" s="135" t="s">
        <v>74</v>
      </c>
      <c r="NTB550" s="132" t="s">
        <v>75</v>
      </c>
      <c r="NTC550" s="84" t="s">
        <v>28</v>
      </c>
      <c r="NTD550" s="84"/>
      <c r="NTE550" s="168">
        <v>22</v>
      </c>
      <c r="NTF550" s="84"/>
      <c r="NTG550" s="85"/>
      <c r="NTH550" s="84"/>
      <c r="NTI550" s="85"/>
      <c r="NTJ550" s="84"/>
      <c r="NTK550" s="85"/>
      <c r="NTL550" s="86"/>
      <c r="OCV550" s="113">
        <v>18</v>
      </c>
      <c r="OCW550" s="135" t="s">
        <v>74</v>
      </c>
      <c r="OCX550" s="132" t="s">
        <v>75</v>
      </c>
      <c r="OCY550" s="84" t="s">
        <v>28</v>
      </c>
      <c r="OCZ550" s="84"/>
      <c r="ODA550" s="168">
        <v>22</v>
      </c>
      <c r="ODB550" s="84"/>
      <c r="ODC550" s="85"/>
      <c r="ODD550" s="84"/>
      <c r="ODE550" s="85"/>
      <c r="ODF550" s="84"/>
      <c r="ODG550" s="85"/>
      <c r="ODH550" s="86"/>
      <c r="OMR550" s="113">
        <v>18</v>
      </c>
      <c r="OMS550" s="135" t="s">
        <v>74</v>
      </c>
      <c r="OMT550" s="132" t="s">
        <v>75</v>
      </c>
      <c r="OMU550" s="84" t="s">
        <v>28</v>
      </c>
      <c r="OMV550" s="84"/>
      <c r="OMW550" s="168">
        <v>22</v>
      </c>
      <c r="OMX550" s="84"/>
      <c r="OMY550" s="85"/>
      <c r="OMZ550" s="84"/>
      <c r="ONA550" s="85"/>
      <c r="ONB550" s="84"/>
      <c r="ONC550" s="85"/>
      <c r="OND550" s="86"/>
      <c r="OWN550" s="113">
        <v>18</v>
      </c>
      <c r="OWO550" s="135" t="s">
        <v>74</v>
      </c>
      <c r="OWP550" s="132" t="s">
        <v>75</v>
      </c>
      <c r="OWQ550" s="84" t="s">
        <v>28</v>
      </c>
      <c r="OWR550" s="84"/>
      <c r="OWS550" s="168">
        <v>22</v>
      </c>
      <c r="OWT550" s="84"/>
      <c r="OWU550" s="85"/>
      <c r="OWV550" s="84"/>
      <c r="OWW550" s="85"/>
      <c r="OWX550" s="84"/>
      <c r="OWY550" s="85"/>
      <c r="OWZ550" s="86"/>
      <c r="PGJ550" s="113">
        <v>18</v>
      </c>
      <c r="PGK550" s="135" t="s">
        <v>74</v>
      </c>
      <c r="PGL550" s="132" t="s">
        <v>75</v>
      </c>
      <c r="PGM550" s="84" t="s">
        <v>28</v>
      </c>
      <c r="PGN550" s="84"/>
      <c r="PGO550" s="168">
        <v>22</v>
      </c>
      <c r="PGP550" s="84"/>
      <c r="PGQ550" s="85"/>
      <c r="PGR550" s="84"/>
      <c r="PGS550" s="85"/>
      <c r="PGT550" s="84"/>
      <c r="PGU550" s="85"/>
      <c r="PGV550" s="86"/>
      <c r="PQF550" s="113">
        <v>18</v>
      </c>
      <c r="PQG550" s="135" t="s">
        <v>74</v>
      </c>
      <c r="PQH550" s="132" t="s">
        <v>75</v>
      </c>
      <c r="PQI550" s="84" t="s">
        <v>28</v>
      </c>
      <c r="PQJ550" s="84"/>
      <c r="PQK550" s="168">
        <v>22</v>
      </c>
      <c r="PQL550" s="84"/>
      <c r="PQM550" s="85"/>
      <c r="PQN550" s="84"/>
      <c r="PQO550" s="85"/>
      <c r="PQP550" s="84"/>
      <c r="PQQ550" s="85"/>
      <c r="PQR550" s="86"/>
      <c r="QAB550" s="113">
        <v>18</v>
      </c>
      <c r="QAC550" s="135" t="s">
        <v>74</v>
      </c>
      <c r="QAD550" s="132" t="s">
        <v>75</v>
      </c>
      <c r="QAE550" s="84" t="s">
        <v>28</v>
      </c>
      <c r="QAF550" s="84"/>
      <c r="QAG550" s="168">
        <v>22</v>
      </c>
      <c r="QAH550" s="84"/>
      <c r="QAI550" s="85"/>
      <c r="QAJ550" s="84"/>
      <c r="QAK550" s="85"/>
      <c r="QAL550" s="84"/>
      <c r="QAM550" s="85"/>
      <c r="QAN550" s="86"/>
      <c r="QJX550" s="113">
        <v>18</v>
      </c>
      <c r="QJY550" s="135" t="s">
        <v>74</v>
      </c>
      <c r="QJZ550" s="132" t="s">
        <v>75</v>
      </c>
      <c r="QKA550" s="84" t="s">
        <v>28</v>
      </c>
      <c r="QKB550" s="84"/>
      <c r="QKC550" s="168">
        <v>22</v>
      </c>
      <c r="QKD550" s="84"/>
      <c r="QKE550" s="85"/>
      <c r="QKF550" s="84"/>
      <c r="QKG550" s="85"/>
      <c r="QKH550" s="84"/>
      <c r="QKI550" s="85"/>
      <c r="QKJ550" s="86"/>
      <c r="QTT550" s="113">
        <v>18</v>
      </c>
      <c r="QTU550" s="135" t="s">
        <v>74</v>
      </c>
      <c r="QTV550" s="132" t="s">
        <v>75</v>
      </c>
      <c r="QTW550" s="84" t="s">
        <v>28</v>
      </c>
      <c r="QTX550" s="84"/>
      <c r="QTY550" s="168">
        <v>22</v>
      </c>
      <c r="QTZ550" s="84"/>
      <c r="QUA550" s="85"/>
      <c r="QUB550" s="84"/>
      <c r="QUC550" s="85"/>
      <c r="QUD550" s="84"/>
      <c r="QUE550" s="85"/>
      <c r="QUF550" s="86"/>
      <c r="RDP550" s="113">
        <v>18</v>
      </c>
      <c r="RDQ550" s="135" t="s">
        <v>74</v>
      </c>
      <c r="RDR550" s="132" t="s">
        <v>75</v>
      </c>
      <c r="RDS550" s="84" t="s">
        <v>28</v>
      </c>
      <c r="RDT550" s="84"/>
      <c r="RDU550" s="168">
        <v>22</v>
      </c>
      <c r="RDV550" s="84"/>
      <c r="RDW550" s="85"/>
      <c r="RDX550" s="84"/>
      <c r="RDY550" s="85"/>
      <c r="RDZ550" s="84"/>
      <c r="REA550" s="85"/>
      <c r="REB550" s="86"/>
      <c r="RNL550" s="113">
        <v>18</v>
      </c>
      <c r="RNM550" s="135" t="s">
        <v>74</v>
      </c>
      <c r="RNN550" s="132" t="s">
        <v>75</v>
      </c>
      <c r="RNO550" s="84" t="s">
        <v>28</v>
      </c>
      <c r="RNP550" s="84"/>
      <c r="RNQ550" s="168">
        <v>22</v>
      </c>
      <c r="RNR550" s="84"/>
      <c r="RNS550" s="85"/>
      <c r="RNT550" s="84"/>
      <c r="RNU550" s="85"/>
      <c r="RNV550" s="84"/>
      <c r="RNW550" s="85"/>
      <c r="RNX550" s="86"/>
      <c r="RXH550" s="113">
        <v>18</v>
      </c>
      <c r="RXI550" s="135" t="s">
        <v>74</v>
      </c>
      <c r="RXJ550" s="132" t="s">
        <v>75</v>
      </c>
      <c r="RXK550" s="84" t="s">
        <v>28</v>
      </c>
      <c r="RXL550" s="84"/>
      <c r="RXM550" s="168">
        <v>22</v>
      </c>
      <c r="RXN550" s="84"/>
      <c r="RXO550" s="85"/>
      <c r="RXP550" s="84"/>
      <c r="RXQ550" s="85"/>
      <c r="RXR550" s="84"/>
      <c r="RXS550" s="85"/>
      <c r="RXT550" s="86"/>
      <c r="SHD550" s="113">
        <v>18</v>
      </c>
      <c r="SHE550" s="135" t="s">
        <v>74</v>
      </c>
      <c r="SHF550" s="132" t="s">
        <v>75</v>
      </c>
      <c r="SHG550" s="84" t="s">
        <v>28</v>
      </c>
      <c r="SHH550" s="84"/>
      <c r="SHI550" s="168">
        <v>22</v>
      </c>
      <c r="SHJ550" s="84"/>
      <c r="SHK550" s="85"/>
      <c r="SHL550" s="84"/>
      <c r="SHM550" s="85"/>
      <c r="SHN550" s="84"/>
      <c r="SHO550" s="85"/>
      <c r="SHP550" s="86"/>
      <c r="SQZ550" s="113">
        <v>18</v>
      </c>
      <c r="SRA550" s="135" t="s">
        <v>74</v>
      </c>
      <c r="SRB550" s="132" t="s">
        <v>75</v>
      </c>
      <c r="SRC550" s="84" t="s">
        <v>28</v>
      </c>
      <c r="SRD550" s="84"/>
      <c r="SRE550" s="168">
        <v>22</v>
      </c>
      <c r="SRF550" s="84"/>
      <c r="SRG550" s="85"/>
      <c r="SRH550" s="84"/>
      <c r="SRI550" s="85"/>
      <c r="SRJ550" s="84"/>
      <c r="SRK550" s="85"/>
      <c r="SRL550" s="86"/>
      <c r="TAV550" s="113">
        <v>18</v>
      </c>
      <c r="TAW550" s="135" t="s">
        <v>74</v>
      </c>
      <c r="TAX550" s="132" t="s">
        <v>75</v>
      </c>
      <c r="TAY550" s="84" t="s">
        <v>28</v>
      </c>
      <c r="TAZ550" s="84"/>
      <c r="TBA550" s="168">
        <v>22</v>
      </c>
      <c r="TBB550" s="84"/>
      <c r="TBC550" s="85"/>
      <c r="TBD550" s="84"/>
      <c r="TBE550" s="85"/>
      <c r="TBF550" s="84"/>
      <c r="TBG550" s="85"/>
      <c r="TBH550" s="86"/>
      <c r="TKR550" s="113">
        <v>18</v>
      </c>
      <c r="TKS550" s="135" t="s">
        <v>74</v>
      </c>
      <c r="TKT550" s="132" t="s">
        <v>75</v>
      </c>
      <c r="TKU550" s="84" t="s">
        <v>28</v>
      </c>
      <c r="TKV550" s="84"/>
      <c r="TKW550" s="168">
        <v>22</v>
      </c>
      <c r="TKX550" s="84"/>
      <c r="TKY550" s="85"/>
      <c r="TKZ550" s="84"/>
      <c r="TLA550" s="85"/>
      <c r="TLB550" s="84"/>
      <c r="TLC550" s="85"/>
      <c r="TLD550" s="86"/>
      <c r="TUN550" s="113">
        <v>18</v>
      </c>
      <c r="TUO550" s="135" t="s">
        <v>74</v>
      </c>
      <c r="TUP550" s="132" t="s">
        <v>75</v>
      </c>
      <c r="TUQ550" s="84" t="s">
        <v>28</v>
      </c>
      <c r="TUR550" s="84"/>
      <c r="TUS550" s="168">
        <v>22</v>
      </c>
      <c r="TUT550" s="84"/>
      <c r="TUU550" s="85"/>
      <c r="TUV550" s="84"/>
      <c r="TUW550" s="85"/>
      <c r="TUX550" s="84"/>
      <c r="TUY550" s="85"/>
      <c r="TUZ550" s="86"/>
      <c r="UEJ550" s="113">
        <v>18</v>
      </c>
      <c r="UEK550" s="135" t="s">
        <v>74</v>
      </c>
      <c r="UEL550" s="132" t="s">
        <v>75</v>
      </c>
      <c r="UEM550" s="84" t="s">
        <v>28</v>
      </c>
      <c r="UEN550" s="84"/>
      <c r="UEO550" s="168">
        <v>22</v>
      </c>
      <c r="UEP550" s="84"/>
      <c r="UEQ550" s="85"/>
      <c r="UER550" s="84"/>
      <c r="UES550" s="85"/>
      <c r="UET550" s="84"/>
      <c r="UEU550" s="85"/>
      <c r="UEV550" s="86"/>
      <c r="UOF550" s="113">
        <v>18</v>
      </c>
      <c r="UOG550" s="135" t="s">
        <v>74</v>
      </c>
      <c r="UOH550" s="132" t="s">
        <v>75</v>
      </c>
      <c r="UOI550" s="84" t="s">
        <v>28</v>
      </c>
      <c r="UOJ550" s="84"/>
      <c r="UOK550" s="168">
        <v>22</v>
      </c>
      <c r="UOL550" s="84"/>
      <c r="UOM550" s="85"/>
      <c r="UON550" s="84"/>
      <c r="UOO550" s="85"/>
      <c r="UOP550" s="84"/>
      <c r="UOQ550" s="85"/>
      <c r="UOR550" s="86"/>
      <c r="UYB550" s="113">
        <v>18</v>
      </c>
      <c r="UYC550" s="135" t="s">
        <v>74</v>
      </c>
      <c r="UYD550" s="132" t="s">
        <v>75</v>
      </c>
      <c r="UYE550" s="84" t="s">
        <v>28</v>
      </c>
      <c r="UYF550" s="84"/>
      <c r="UYG550" s="168">
        <v>22</v>
      </c>
      <c r="UYH550" s="84"/>
      <c r="UYI550" s="85"/>
      <c r="UYJ550" s="84"/>
      <c r="UYK550" s="85"/>
      <c r="UYL550" s="84"/>
      <c r="UYM550" s="85"/>
      <c r="UYN550" s="86"/>
      <c r="VHX550" s="113">
        <v>18</v>
      </c>
      <c r="VHY550" s="135" t="s">
        <v>74</v>
      </c>
      <c r="VHZ550" s="132" t="s">
        <v>75</v>
      </c>
      <c r="VIA550" s="84" t="s">
        <v>28</v>
      </c>
      <c r="VIB550" s="84"/>
      <c r="VIC550" s="168">
        <v>22</v>
      </c>
      <c r="VID550" s="84"/>
      <c r="VIE550" s="85"/>
      <c r="VIF550" s="84"/>
      <c r="VIG550" s="85"/>
      <c r="VIH550" s="84"/>
      <c r="VII550" s="85"/>
      <c r="VIJ550" s="86"/>
      <c r="VRT550" s="113">
        <v>18</v>
      </c>
      <c r="VRU550" s="135" t="s">
        <v>74</v>
      </c>
      <c r="VRV550" s="132" t="s">
        <v>75</v>
      </c>
      <c r="VRW550" s="84" t="s">
        <v>28</v>
      </c>
      <c r="VRX550" s="84"/>
      <c r="VRY550" s="168">
        <v>22</v>
      </c>
      <c r="VRZ550" s="84"/>
      <c r="VSA550" s="85"/>
      <c r="VSB550" s="84"/>
      <c r="VSC550" s="85"/>
      <c r="VSD550" s="84"/>
      <c r="VSE550" s="85"/>
      <c r="VSF550" s="86"/>
      <c r="WBP550" s="113">
        <v>18</v>
      </c>
      <c r="WBQ550" s="135" t="s">
        <v>74</v>
      </c>
      <c r="WBR550" s="132" t="s">
        <v>75</v>
      </c>
      <c r="WBS550" s="84" t="s">
        <v>28</v>
      </c>
      <c r="WBT550" s="84"/>
      <c r="WBU550" s="168">
        <v>22</v>
      </c>
      <c r="WBV550" s="84"/>
      <c r="WBW550" s="85"/>
      <c r="WBX550" s="84"/>
      <c r="WBY550" s="85"/>
      <c r="WBZ550" s="84"/>
      <c r="WCA550" s="85"/>
      <c r="WCB550" s="86"/>
      <c r="WLL550" s="113">
        <v>18</v>
      </c>
      <c r="WLM550" s="135" t="s">
        <v>74</v>
      </c>
      <c r="WLN550" s="132" t="s">
        <v>75</v>
      </c>
      <c r="WLO550" s="84" t="s">
        <v>28</v>
      </c>
      <c r="WLP550" s="84"/>
      <c r="WLQ550" s="168">
        <v>22</v>
      </c>
      <c r="WLR550" s="84"/>
      <c r="WLS550" s="85"/>
      <c r="WLT550" s="84"/>
      <c r="WLU550" s="85"/>
      <c r="WLV550" s="84"/>
      <c r="WLW550" s="85"/>
      <c r="WLX550" s="86"/>
      <c r="WVH550" s="113">
        <v>18</v>
      </c>
      <c r="WVI550" s="135" t="s">
        <v>74</v>
      </c>
      <c r="WVJ550" s="132" t="s">
        <v>75</v>
      </c>
      <c r="WVK550" s="84" t="s">
        <v>28</v>
      </c>
      <c r="WVL550" s="84"/>
      <c r="WVM550" s="168">
        <v>22</v>
      </c>
      <c r="WVN550" s="84"/>
      <c r="WVO550" s="85"/>
      <c r="WVP550" s="84"/>
      <c r="WVQ550" s="85"/>
      <c r="WVR550" s="84"/>
      <c r="WVS550" s="85"/>
      <c r="WVT550" s="86"/>
    </row>
    <row r="551" spans="1:16140" x14ac:dyDescent="0.35">
      <c r="A551" s="82"/>
      <c r="B551" s="6"/>
      <c r="C551" s="81" t="s">
        <v>14</v>
      </c>
      <c r="D551" s="84" t="s">
        <v>15</v>
      </c>
      <c r="E551" s="85">
        <v>0.38900000000000001</v>
      </c>
      <c r="F551" s="85">
        <v>1.167</v>
      </c>
      <c r="G551" s="84"/>
      <c r="H551" s="85"/>
      <c r="I551" s="88">
        <v>6</v>
      </c>
      <c r="J551" s="85">
        <v>7.0020000000000007</v>
      </c>
      <c r="K551" s="84"/>
      <c r="L551" s="85"/>
      <c r="M551" s="194">
        <f>H551+J551+L551</f>
        <v>7.0020000000000007</v>
      </c>
    </row>
    <row r="552" spans="1:16140" x14ac:dyDescent="0.35">
      <c r="A552" s="82"/>
      <c r="B552" s="6"/>
      <c r="C552" s="81" t="s">
        <v>24</v>
      </c>
      <c r="D552" s="84" t="s">
        <v>18</v>
      </c>
      <c r="E552" s="141">
        <v>0.151</v>
      </c>
      <c r="F552" s="85">
        <v>0.45299999999999996</v>
      </c>
      <c r="G552" s="84"/>
      <c r="H552" s="85"/>
      <c r="I552" s="84"/>
      <c r="J552" s="85"/>
      <c r="K552" s="88">
        <v>4</v>
      </c>
      <c r="L552" s="85">
        <v>1.8119999999999998</v>
      </c>
      <c r="M552" s="194">
        <f>H552+J552+L552</f>
        <v>1.8119999999999998</v>
      </c>
    </row>
    <row r="553" spans="1:16140" x14ac:dyDescent="0.35">
      <c r="A553" s="82"/>
      <c r="B553" s="6"/>
      <c r="C553" s="6" t="s">
        <v>25</v>
      </c>
      <c r="D553" s="84"/>
      <c r="E553" s="84"/>
      <c r="F553" s="85"/>
      <c r="G553" s="84"/>
      <c r="H553" s="85"/>
      <c r="I553" s="84"/>
      <c r="J553" s="85"/>
      <c r="K553" s="84"/>
      <c r="L553" s="85"/>
      <c r="M553" s="194"/>
    </row>
    <row r="554" spans="1:16140" ht="32" x14ac:dyDescent="0.35">
      <c r="A554" s="82" t="s">
        <v>679</v>
      </c>
      <c r="B554" s="18" t="s">
        <v>29</v>
      </c>
      <c r="C554" s="81" t="s">
        <v>424</v>
      </c>
      <c r="D554" s="84" t="s">
        <v>28</v>
      </c>
      <c r="E554" s="84">
        <v>1</v>
      </c>
      <c r="F554" s="88">
        <v>3</v>
      </c>
      <c r="G554" s="169">
        <v>7.2240000000000002</v>
      </c>
      <c r="H554" s="85">
        <v>21.672000000000001</v>
      </c>
      <c r="I554" s="84"/>
      <c r="J554" s="85"/>
      <c r="K554" s="84"/>
      <c r="L554" s="85"/>
      <c r="M554" s="194">
        <f>H554+J554+L554</f>
        <v>21.672000000000001</v>
      </c>
    </row>
    <row r="555" spans="1:16140" x14ac:dyDescent="0.35">
      <c r="A555" s="82"/>
      <c r="B555" s="6"/>
      <c r="C555" s="81" t="s">
        <v>26</v>
      </c>
      <c r="D555" s="84" t="s">
        <v>18</v>
      </c>
      <c r="E555" s="87">
        <v>2.4E-2</v>
      </c>
      <c r="F555" s="85">
        <v>7.2000000000000008E-2</v>
      </c>
      <c r="G555" s="88">
        <v>4</v>
      </c>
      <c r="H555" s="85">
        <v>0.28800000000000003</v>
      </c>
      <c r="I555" s="84"/>
      <c r="J555" s="85"/>
      <c r="K555" s="84"/>
      <c r="L555" s="85"/>
      <c r="M555" s="194">
        <f>H555+J555+L555</f>
        <v>0.28800000000000003</v>
      </c>
    </row>
    <row r="556" spans="1:16140" ht="128" x14ac:dyDescent="0.35">
      <c r="A556" s="82" t="s">
        <v>680</v>
      </c>
      <c r="B556" s="135" t="s">
        <v>74</v>
      </c>
      <c r="C556" s="132" t="s">
        <v>425</v>
      </c>
      <c r="D556" s="84" t="s">
        <v>28</v>
      </c>
      <c r="E556" s="84"/>
      <c r="F556" s="115">
        <v>4</v>
      </c>
      <c r="G556" s="84"/>
      <c r="H556" s="85"/>
      <c r="I556" s="84"/>
      <c r="J556" s="85"/>
      <c r="K556" s="84"/>
      <c r="L556" s="85"/>
      <c r="M556" s="194"/>
      <c r="IV556" s="113">
        <v>18</v>
      </c>
      <c r="IW556" s="135" t="s">
        <v>74</v>
      </c>
      <c r="IX556" s="132" t="s">
        <v>75</v>
      </c>
      <c r="IY556" s="84" t="s">
        <v>28</v>
      </c>
      <c r="IZ556" s="84"/>
      <c r="JA556" s="168">
        <v>22</v>
      </c>
      <c r="JB556" s="84"/>
      <c r="JC556" s="85"/>
      <c r="JD556" s="84"/>
      <c r="JE556" s="85"/>
      <c r="JF556" s="84"/>
      <c r="JG556" s="85"/>
      <c r="JH556" s="86"/>
      <c r="SR556" s="113">
        <v>18</v>
      </c>
      <c r="SS556" s="135" t="s">
        <v>74</v>
      </c>
      <c r="ST556" s="132" t="s">
        <v>75</v>
      </c>
      <c r="SU556" s="84" t="s">
        <v>28</v>
      </c>
      <c r="SV556" s="84"/>
      <c r="SW556" s="168">
        <v>22</v>
      </c>
      <c r="SX556" s="84"/>
      <c r="SY556" s="85"/>
      <c r="SZ556" s="84"/>
      <c r="TA556" s="85"/>
      <c r="TB556" s="84"/>
      <c r="TC556" s="85"/>
      <c r="TD556" s="86"/>
      <c r="ACN556" s="113">
        <v>18</v>
      </c>
      <c r="ACO556" s="135" t="s">
        <v>74</v>
      </c>
      <c r="ACP556" s="132" t="s">
        <v>75</v>
      </c>
      <c r="ACQ556" s="84" t="s">
        <v>28</v>
      </c>
      <c r="ACR556" s="84"/>
      <c r="ACS556" s="168">
        <v>22</v>
      </c>
      <c r="ACT556" s="84"/>
      <c r="ACU556" s="85"/>
      <c r="ACV556" s="84"/>
      <c r="ACW556" s="85"/>
      <c r="ACX556" s="84"/>
      <c r="ACY556" s="85"/>
      <c r="ACZ556" s="86"/>
      <c r="AMJ556" s="113">
        <v>18</v>
      </c>
      <c r="AMK556" s="135" t="s">
        <v>74</v>
      </c>
      <c r="AML556" s="132" t="s">
        <v>75</v>
      </c>
      <c r="AMM556" s="84" t="s">
        <v>28</v>
      </c>
      <c r="AMN556" s="84"/>
      <c r="AMO556" s="168">
        <v>22</v>
      </c>
      <c r="AMP556" s="84"/>
      <c r="AMQ556" s="85"/>
      <c r="AMR556" s="84"/>
      <c r="AMS556" s="85"/>
      <c r="AMT556" s="84"/>
      <c r="AMU556" s="85"/>
      <c r="AMV556" s="86"/>
      <c r="AWF556" s="113">
        <v>18</v>
      </c>
      <c r="AWG556" s="135" t="s">
        <v>74</v>
      </c>
      <c r="AWH556" s="132" t="s">
        <v>75</v>
      </c>
      <c r="AWI556" s="84" t="s">
        <v>28</v>
      </c>
      <c r="AWJ556" s="84"/>
      <c r="AWK556" s="168">
        <v>22</v>
      </c>
      <c r="AWL556" s="84"/>
      <c r="AWM556" s="85"/>
      <c r="AWN556" s="84"/>
      <c r="AWO556" s="85"/>
      <c r="AWP556" s="84"/>
      <c r="AWQ556" s="85"/>
      <c r="AWR556" s="86"/>
      <c r="BGB556" s="113">
        <v>18</v>
      </c>
      <c r="BGC556" s="135" t="s">
        <v>74</v>
      </c>
      <c r="BGD556" s="132" t="s">
        <v>75</v>
      </c>
      <c r="BGE556" s="84" t="s">
        <v>28</v>
      </c>
      <c r="BGF556" s="84"/>
      <c r="BGG556" s="168">
        <v>22</v>
      </c>
      <c r="BGH556" s="84"/>
      <c r="BGI556" s="85"/>
      <c r="BGJ556" s="84"/>
      <c r="BGK556" s="85"/>
      <c r="BGL556" s="84"/>
      <c r="BGM556" s="85"/>
      <c r="BGN556" s="86"/>
      <c r="BPX556" s="113">
        <v>18</v>
      </c>
      <c r="BPY556" s="135" t="s">
        <v>74</v>
      </c>
      <c r="BPZ556" s="132" t="s">
        <v>75</v>
      </c>
      <c r="BQA556" s="84" t="s">
        <v>28</v>
      </c>
      <c r="BQB556" s="84"/>
      <c r="BQC556" s="168">
        <v>22</v>
      </c>
      <c r="BQD556" s="84"/>
      <c r="BQE556" s="85"/>
      <c r="BQF556" s="84"/>
      <c r="BQG556" s="85"/>
      <c r="BQH556" s="84"/>
      <c r="BQI556" s="85"/>
      <c r="BQJ556" s="86"/>
      <c r="BZT556" s="113">
        <v>18</v>
      </c>
      <c r="BZU556" s="135" t="s">
        <v>74</v>
      </c>
      <c r="BZV556" s="132" t="s">
        <v>75</v>
      </c>
      <c r="BZW556" s="84" t="s">
        <v>28</v>
      </c>
      <c r="BZX556" s="84"/>
      <c r="BZY556" s="168">
        <v>22</v>
      </c>
      <c r="BZZ556" s="84"/>
      <c r="CAA556" s="85"/>
      <c r="CAB556" s="84"/>
      <c r="CAC556" s="85"/>
      <c r="CAD556" s="84"/>
      <c r="CAE556" s="85"/>
      <c r="CAF556" s="86"/>
      <c r="CJP556" s="113">
        <v>18</v>
      </c>
      <c r="CJQ556" s="135" t="s">
        <v>74</v>
      </c>
      <c r="CJR556" s="132" t="s">
        <v>75</v>
      </c>
      <c r="CJS556" s="84" t="s">
        <v>28</v>
      </c>
      <c r="CJT556" s="84"/>
      <c r="CJU556" s="168">
        <v>22</v>
      </c>
      <c r="CJV556" s="84"/>
      <c r="CJW556" s="85"/>
      <c r="CJX556" s="84"/>
      <c r="CJY556" s="85"/>
      <c r="CJZ556" s="84"/>
      <c r="CKA556" s="85"/>
      <c r="CKB556" s="86"/>
      <c r="CTL556" s="113">
        <v>18</v>
      </c>
      <c r="CTM556" s="135" t="s">
        <v>74</v>
      </c>
      <c r="CTN556" s="132" t="s">
        <v>75</v>
      </c>
      <c r="CTO556" s="84" t="s">
        <v>28</v>
      </c>
      <c r="CTP556" s="84"/>
      <c r="CTQ556" s="168">
        <v>22</v>
      </c>
      <c r="CTR556" s="84"/>
      <c r="CTS556" s="85"/>
      <c r="CTT556" s="84"/>
      <c r="CTU556" s="85"/>
      <c r="CTV556" s="84"/>
      <c r="CTW556" s="85"/>
      <c r="CTX556" s="86"/>
      <c r="DDH556" s="113">
        <v>18</v>
      </c>
      <c r="DDI556" s="135" t="s">
        <v>74</v>
      </c>
      <c r="DDJ556" s="132" t="s">
        <v>75</v>
      </c>
      <c r="DDK556" s="84" t="s">
        <v>28</v>
      </c>
      <c r="DDL556" s="84"/>
      <c r="DDM556" s="168">
        <v>22</v>
      </c>
      <c r="DDN556" s="84"/>
      <c r="DDO556" s="85"/>
      <c r="DDP556" s="84"/>
      <c r="DDQ556" s="85"/>
      <c r="DDR556" s="84"/>
      <c r="DDS556" s="85"/>
      <c r="DDT556" s="86"/>
      <c r="DND556" s="113">
        <v>18</v>
      </c>
      <c r="DNE556" s="135" t="s">
        <v>74</v>
      </c>
      <c r="DNF556" s="132" t="s">
        <v>75</v>
      </c>
      <c r="DNG556" s="84" t="s">
        <v>28</v>
      </c>
      <c r="DNH556" s="84"/>
      <c r="DNI556" s="168">
        <v>22</v>
      </c>
      <c r="DNJ556" s="84"/>
      <c r="DNK556" s="85"/>
      <c r="DNL556" s="84"/>
      <c r="DNM556" s="85"/>
      <c r="DNN556" s="84"/>
      <c r="DNO556" s="85"/>
      <c r="DNP556" s="86"/>
      <c r="DWZ556" s="113">
        <v>18</v>
      </c>
      <c r="DXA556" s="135" t="s">
        <v>74</v>
      </c>
      <c r="DXB556" s="132" t="s">
        <v>75</v>
      </c>
      <c r="DXC556" s="84" t="s">
        <v>28</v>
      </c>
      <c r="DXD556" s="84"/>
      <c r="DXE556" s="168">
        <v>22</v>
      </c>
      <c r="DXF556" s="84"/>
      <c r="DXG556" s="85"/>
      <c r="DXH556" s="84"/>
      <c r="DXI556" s="85"/>
      <c r="DXJ556" s="84"/>
      <c r="DXK556" s="85"/>
      <c r="DXL556" s="86"/>
      <c r="EGV556" s="113">
        <v>18</v>
      </c>
      <c r="EGW556" s="135" t="s">
        <v>74</v>
      </c>
      <c r="EGX556" s="132" t="s">
        <v>75</v>
      </c>
      <c r="EGY556" s="84" t="s">
        <v>28</v>
      </c>
      <c r="EGZ556" s="84"/>
      <c r="EHA556" s="168">
        <v>22</v>
      </c>
      <c r="EHB556" s="84"/>
      <c r="EHC556" s="85"/>
      <c r="EHD556" s="84"/>
      <c r="EHE556" s="85"/>
      <c r="EHF556" s="84"/>
      <c r="EHG556" s="85"/>
      <c r="EHH556" s="86"/>
      <c r="EQR556" s="113">
        <v>18</v>
      </c>
      <c r="EQS556" s="135" t="s">
        <v>74</v>
      </c>
      <c r="EQT556" s="132" t="s">
        <v>75</v>
      </c>
      <c r="EQU556" s="84" t="s">
        <v>28</v>
      </c>
      <c r="EQV556" s="84"/>
      <c r="EQW556" s="168">
        <v>22</v>
      </c>
      <c r="EQX556" s="84"/>
      <c r="EQY556" s="85"/>
      <c r="EQZ556" s="84"/>
      <c r="ERA556" s="85"/>
      <c r="ERB556" s="84"/>
      <c r="ERC556" s="85"/>
      <c r="ERD556" s="86"/>
      <c r="FAN556" s="113">
        <v>18</v>
      </c>
      <c r="FAO556" s="135" t="s">
        <v>74</v>
      </c>
      <c r="FAP556" s="132" t="s">
        <v>75</v>
      </c>
      <c r="FAQ556" s="84" t="s">
        <v>28</v>
      </c>
      <c r="FAR556" s="84"/>
      <c r="FAS556" s="168">
        <v>22</v>
      </c>
      <c r="FAT556" s="84"/>
      <c r="FAU556" s="85"/>
      <c r="FAV556" s="84"/>
      <c r="FAW556" s="85"/>
      <c r="FAX556" s="84"/>
      <c r="FAY556" s="85"/>
      <c r="FAZ556" s="86"/>
      <c r="FKJ556" s="113">
        <v>18</v>
      </c>
      <c r="FKK556" s="135" t="s">
        <v>74</v>
      </c>
      <c r="FKL556" s="132" t="s">
        <v>75</v>
      </c>
      <c r="FKM556" s="84" t="s">
        <v>28</v>
      </c>
      <c r="FKN556" s="84"/>
      <c r="FKO556" s="168">
        <v>22</v>
      </c>
      <c r="FKP556" s="84"/>
      <c r="FKQ556" s="85"/>
      <c r="FKR556" s="84"/>
      <c r="FKS556" s="85"/>
      <c r="FKT556" s="84"/>
      <c r="FKU556" s="85"/>
      <c r="FKV556" s="86"/>
      <c r="FUF556" s="113">
        <v>18</v>
      </c>
      <c r="FUG556" s="135" t="s">
        <v>74</v>
      </c>
      <c r="FUH556" s="132" t="s">
        <v>75</v>
      </c>
      <c r="FUI556" s="84" t="s">
        <v>28</v>
      </c>
      <c r="FUJ556" s="84"/>
      <c r="FUK556" s="168">
        <v>22</v>
      </c>
      <c r="FUL556" s="84"/>
      <c r="FUM556" s="85"/>
      <c r="FUN556" s="84"/>
      <c r="FUO556" s="85"/>
      <c r="FUP556" s="84"/>
      <c r="FUQ556" s="85"/>
      <c r="FUR556" s="86"/>
      <c r="GEB556" s="113">
        <v>18</v>
      </c>
      <c r="GEC556" s="135" t="s">
        <v>74</v>
      </c>
      <c r="GED556" s="132" t="s">
        <v>75</v>
      </c>
      <c r="GEE556" s="84" t="s">
        <v>28</v>
      </c>
      <c r="GEF556" s="84"/>
      <c r="GEG556" s="168">
        <v>22</v>
      </c>
      <c r="GEH556" s="84"/>
      <c r="GEI556" s="85"/>
      <c r="GEJ556" s="84"/>
      <c r="GEK556" s="85"/>
      <c r="GEL556" s="84"/>
      <c r="GEM556" s="85"/>
      <c r="GEN556" s="86"/>
      <c r="GNX556" s="113">
        <v>18</v>
      </c>
      <c r="GNY556" s="135" t="s">
        <v>74</v>
      </c>
      <c r="GNZ556" s="132" t="s">
        <v>75</v>
      </c>
      <c r="GOA556" s="84" t="s">
        <v>28</v>
      </c>
      <c r="GOB556" s="84"/>
      <c r="GOC556" s="168">
        <v>22</v>
      </c>
      <c r="GOD556" s="84"/>
      <c r="GOE556" s="85"/>
      <c r="GOF556" s="84"/>
      <c r="GOG556" s="85"/>
      <c r="GOH556" s="84"/>
      <c r="GOI556" s="85"/>
      <c r="GOJ556" s="86"/>
      <c r="GXT556" s="113">
        <v>18</v>
      </c>
      <c r="GXU556" s="135" t="s">
        <v>74</v>
      </c>
      <c r="GXV556" s="132" t="s">
        <v>75</v>
      </c>
      <c r="GXW556" s="84" t="s">
        <v>28</v>
      </c>
      <c r="GXX556" s="84"/>
      <c r="GXY556" s="168">
        <v>22</v>
      </c>
      <c r="GXZ556" s="84"/>
      <c r="GYA556" s="85"/>
      <c r="GYB556" s="84"/>
      <c r="GYC556" s="85"/>
      <c r="GYD556" s="84"/>
      <c r="GYE556" s="85"/>
      <c r="GYF556" s="86"/>
      <c r="HHP556" s="113">
        <v>18</v>
      </c>
      <c r="HHQ556" s="135" t="s">
        <v>74</v>
      </c>
      <c r="HHR556" s="132" t="s">
        <v>75</v>
      </c>
      <c r="HHS556" s="84" t="s">
        <v>28</v>
      </c>
      <c r="HHT556" s="84"/>
      <c r="HHU556" s="168">
        <v>22</v>
      </c>
      <c r="HHV556" s="84"/>
      <c r="HHW556" s="85"/>
      <c r="HHX556" s="84"/>
      <c r="HHY556" s="85"/>
      <c r="HHZ556" s="84"/>
      <c r="HIA556" s="85"/>
      <c r="HIB556" s="86"/>
      <c r="HRL556" s="113">
        <v>18</v>
      </c>
      <c r="HRM556" s="135" t="s">
        <v>74</v>
      </c>
      <c r="HRN556" s="132" t="s">
        <v>75</v>
      </c>
      <c r="HRO556" s="84" t="s">
        <v>28</v>
      </c>
      <c r="HRP556" s="84"/>
      <c r="HRQ556" s="168">
        <v>22</v>
      </c>
      <c r="HRR556" s="84"/>
      <c r="HRS556" s="85"/>
      <c r="HRT556" s="84"/>
      <c r="HRU556" s="85"/>
      <c r="HRV556" s="84"/>
      <c r="HRW556" s="85"/>
      <c r="HRX556" s="86"/>
      <c r="IBH556" s="113">
        <v>18</v>
      </c>
      <c r="IBI556" s="135" t="s">
        <v>74</v>
      </c>
      <c r="IBJ556" s="132" t="s">
        <v>75</v>
      </c>
      <c r="IBK556" s="84" t="s">
        <v>28</v>
      </c>
      <c r="IBL556" s="84"/>
      <c r="IBM556" s="168">
        <v>22</v>
      </c>
      <c r="IBN556" s="84"/>
      <c r="IBO556" s="85"/>
      <c r="IBP556" s="84"/>
      <c r="IBQ556" s="85"/>
      <c r="IBR556" s="84"/>
      <c r="IBS556" s="85"/>
      <c r="IBT556" s="86"/>
      <c r="ILD556" s="113">
        <v>18</v>
      </c>
      <c r="ILE556" s="135" t="s">
        <v>74</v>
      </c>
      <c r="ILF556" s="132" t="s">
        <v>75</v>
      </c>
      <c r="ILG556" s="84" t="s">
        <v>28</v>
      </c>
      <c r="ILH556" s="84"/>
      <c r="ILI556" s="168">
        <v>22</v>
      </c>
      <c r="ILJ556" s="84"/>
      <c r="ILK556" s="85"/>
      <c r="ILL556" s="84"/>
      <c r="ILM556" s="85"/>
      <c r="ILN556" s="84"/>
      <c r="ILO556" s="85"/>
      <c r="ILP556" s="86"/>
      <c r="IUZ556" s="113">
        <v>18</v>
      </c>
      <c r="IVA556" s="135" t="s">
        <v>74</v>
      </c>
      <c r="IVB556" s="132" t="s">
        <v>75</v>
      </c>
      <c r="IVC556" s="84" t="s">
        <v>28</v>
      </c>
      <c r="IVD556" s="84"/>
      <c r="IVE556" s="168">
        <v>22</v>
      </c>
      <c r="IVF556" s="84"/>
      <c r="IVG556" s="85"/>
      <c r="IVH556" s="84"/>
      <c r="IVI556" s="85"/>
      <c r="IVJ556" s="84"/>
      <c r="IVK556" s="85"/>
      <c r="IVL556" s="86"/>
      <c r="JEV556" s="113">
        <v>18</v>
      </c>
      <c r="JEW556" s="135" t="s">
        <v>74</v>
      </c>
      <c r="JEX556" s="132" t="s">
        <v>75</v>
      </c>
      <c r="JEY556" s="84" t="s">
        <v>28</v>
      </c>
      <c r="JEZ556" s="84"/>
      <c r="JFA556" s="168">
        <v>22</v>
      </c>
      <c r="JFB556" s="84"/>
      <c r="JFC556" s="85"/>
      <c r="JFD556" s="84"/>
      <c r="JFE556" s="85"/>
      <c r="JFF556" s="84"/>
      <c r="JFG556" s="85"/>
      <c r="JFH556" s="86"/>
      <c r="JOR556" s="113">
        <v>18</v>
      </c>
      <c r="JOS556" s="135" t="s">
        <v>74</v>
      </c>
      <c r="JOT556" s="132" t="s">
        <v>75</v>
      </c>
      <c r="JOU556" s="84" t="s">
        <v>28</v>
      </c>
      <c r="JOV556" s="84"/>
      <c r="JOW556" s="168">
        <v>22</v>
      </c>
      <c r="JOX556" s="84"/>
      <c r="JOY556" s="85"/>
      <c r="JOZ556" s="84"/>
      <c r="JPA556" s="85"/>
      <c r="JPB556" s="84"/>
      <c r="JPC556" s="85"/>
      <c r="JPD556" s="86"/>
      <c r="JYN556" s="113">
        <v>18</v>
      </c>
      <c r="JYO556" s="135" t="s">
        <v>74</v>
      </c>
      <c r="JYP556" s="132" t="s">
        <v>75</v>
      </c>
      <c r="JYQ556" s="84" t="s">
        <v>28</v>
      </c>
      <c r="JYR556" s="84"/>
      <c r="JYS556" s="168">
        <v>22</v>
      </c>
      <c r="JYT556" s="84"/>
      <c r="JYU556" s="85"/>
      <c r="JYV556" s="84"/>
      <c r="JYW556" s="85"/>
      <c r="JYX556" s="84"/>
      <c r="JYY556" s="85"/>
      <c r="JYZ556" s="86"/>
      <c r="KIJ556" s="113">
        <v>18</v>
      </c>
      <c r="KIK556" s="135" t="s">
        <v>74</v>
      </c>
      <c r="KIL556" s="132" t="s">
        <v>75</v>
      </c>
      <c r="KIM556" s="84" t="s">
        <v>28</v>
      </c>
      <c r="KIN556" s="84"/>
      <c r="KIO556" s="168">
        <v>22</v>
      </c>
      <c r="KIP556" s="84"/>
      <c r="KIQ556" s="85"/>
      <c r="KIR556" s="84"/>
      <c r="KIS556" s="85"/>
      <c r="KIT556" s="84"/>
      <c r="KIU556" s="85"/>
      <c r="KIV556" s="86"/>
      <c r="KSF556" s="113">
        <v>18</v>
      </c>
      <c r="KSG556" s="135" t="s">
        <v>74</v>
      </c>
      <c r="KSH556" s="132" t="s">
        <v>75</v>
      </c>
      <c r="KSI556" s="84" t="s">
        <v>28</v>
      </c>
      <c r="KSJ556" s="84"/>
      <c r="KSK556" s="168">
        <v>22</v>
      </c>
      <c r="KSL556" s="84"/>
      <c r="KSM556" s="85"/>
      <c r="KSN556" s="84"/>
      <c r="KSO556" s="85"/>
      <c r="KSP556" s="84"/>
      <c r="KSQ556" s="85"/>
      <c r="KSR556" s="86"/>
      <c r="LCB556" s="113">
        <v>18</v>
      </c>
      <c r="LCC556" s="135" t="s">
        <v>74</v>
      </c>
      <c r="LCD556" s="132" t="s">
        <v>75</v>
      </c>
      <c r="LCE556" s="84" t="s">
        <v>28</v>
      </c>
      <c r="LCF556" s="84"/>
      <c r="LCG556" s="168">
        <v>22</v>
      </c>
      <c r="LCH556" s="84"/>
      <c r="LCI556" s="85"/>
      <c r="LCJ556" s="84"/>
      <c r="LCK556" s="85"/>
      <c r="LCL556" s="84"/>
      <c r="LCM556" s="85"/>
      <c r="LCN556" s="86"/>
      <c r="LLX556" s="113">
        <v>18</v>
      </c>
      <c r="LLY556" s="135" t="s">
        <v>74</v>
      </c>
      <c r="LLZ556" s="132" t="s">
        <v>75</v>
      </c>
      <c r="LMA556" s="84" t="s">
        <v>28</v>
      </c>
      <c r="LMB556" s="84"/>
      <c r="LMC556" s="168">
        <v>22</v>
      </c>
      <c r="LMD556" s="84"/>
      <c r="LME556" s="85"/>
      <c r="LMF556" s="84"/>
      <c r="LMG556" s="85"/>
      <c r="LMH556" s="84"/>
      <c r="LMI556" s="85"/>
      <c r="LMJ556" s="86"/>
      <c r="LVT556" s="113">
        <v>18</v>
      </c>
      <c r="LVU556" s="135" t="s">
        <v>74</v>
      </c>
      <c r="LVV556" s="132" t="s">
        <v>75</v>
      </c>
      <c r="LVW556" s="84" t="s">
        <v>28</v>
      </c>
      <c r="LVX556" s="84"/>
      <c r="LVY556" s="168">
        <v>22</v>
      </c>
      <c r="LVZ556" s="84"/>
      <c r="LWA556" s="85"/>
      <c r="LWB556" s="84"/>
      <c r="LWC556" s="85"/>
      <c r="LWD556" s="84"/>
      <c r="LWE556" s="85"/>
      <c r="LWF556" s="86"/>
      <c r="MFP556" s="113">
        <v>18</v>
      </c>
      <c r="MFQ556" s="135" t="s">
        <v>74</v>
      </c>
      <c r="MFR556" s="132" t="s">
        <v>75</v>
      </c>
      <c r="MFS556" s="84" t="s">
        <v>28</v>
      </c>
      <c r="MFT556" s="84"/>
      <c r="MFU556" s="168">
        <v>22</v>
      </c>
      <c r="MFV556" s="84"/>
      <c r="MFW556" s="85"/>
      <c r="MFX556" s="84"/>
      <c r="MFY556" s="85"/>
      <c r="MFZ556" s="84"/>
      <c r="MGA556" s="85"/>
      <c r="MGB556" s="86"/>
      <c r="MPL556" s="113">
        <v>18</v>
      </c>
      <c r="MPM556" s="135" t="s">
        <v>74</v>
      </c>
      <c r="MPN556" s="132" t="s">
        <v>75</v>
      </c>
      <c r="MPO556" s="84" t="s">
        <v>28</v>
      </c>
      <c r="MPP556" s="84"/>
      <c r="MPQ556" s="168">
        <v>22</v>
      </c>
      <c r="MPR556" s="84"/>
      <c r="MPS556" s="85"/>
      <c r="MPT556" s="84"/>
      <c r="MPU556" s="85"/>
      <c r="MPV556" s="84"/>
      <c r="MPW556" s="85"/>
      <c r="MPX556" s="86"/>
      <c r="MZH556" s="113">
        <v>18</v>
      </c>
      <c r="MZI556" s="135" t="s">
        <v>74</v>
      </c>
      <c r="MZJ556" s="132" t="s">
        <v>75</v>
      </c>
      <c r="MZK556" s="84" t="s">
        <v>28</v>
      </c>
      <c r="MZL556" s="84"/>
      <c r="MZM556" s="168">
        <v>22</v>
      </c>
      <c r="MZN556" s="84"/>
      <c r="MZO556" s="85"/>
      <c r="MZP556" s="84"/>
      <c r="MZQ556" s="85"/>
      <c r="MZR556" s="84"/>
      <c r="MZS556" s="85"/>
      <c r="MZT556" s="86"/>
      <c r="NJD556" s="113">
        <v>18</v>
      </c>
      <c r="NJE556" s="135" t="s">
        <v>74</v>
      </c>
      <c r="NJF556" s="132" t="s">
        <v>75</v>
      </c>
      <c r="NJG556" s="84" t="s">
        <v>28</v>
      </c>
      <c r="NJH556" s="84"/>
      <c r="NJI556" s="168">
        <v>22</v>
      </c>
      <c r="NJJ556" s="84"/>
      <c r="NJK556" s="85"/>
      <c r="NJL556" s="84"/>
      <c r="NJM556" s="85"/>
      <c r="NJN556" s="84"/>
      <c r="NJO556" s="85"/>
      <c r="NJP556" s="86"/>
      <c r="NSZ556" s="113">
        <v>18</v>
      </c>
      <c r="NTA556" s="135" t="s">
        <v>74</v>
      </c>
      <c r="NTB556" s="132" t="s">
        <v>75</v>
      </c>
      <c r="NTC556" s="84" t="s">
        <v>28</v>
      </c>
      <c r="NTD556" s="84"/>
      <c r="NTE556" s="168">
        <v>22</v>
      </c>
      <c r="NTF556" s="84"/>
      <c r="NTG556" s="85"/>
      <c r="NTH556" s="84"/>
      <c r="NTI556" s="85"/>
      <c r="NTJ556" s="84"/>
      <c r="NTK556" s="85"/>
      <c r="NTL556" s="86"/>
      <c r="OCV556" s="113">
        <v>18</v>
      </c>
      <c r="OCW556" s="135" t="s">
        <v>74</v>
      </c>
      <c r="OCX556" s="132" t="s">
        <v>75</v>
      </c>
      <c r="OCY556" s="84" t="s">
        <v>28</v>
      </c>
      <c r="OCZ556" s="84"/>
      <c r="ODA556" s="168">
        <v>22</v>
      </c>
      <c r="ODB556" s="84"/>
      <c r="ODC556" s="85"/>
      <c r="ODD556" s="84"/>
      <c r="ODE556" s="85"/>
      <c r="ODF556" s="84"/>
      <c r="ODG556" s="85"/>
      <c r="ODH556" s="86"/>
      <c r="OMR556" s="113">
        <v>18</v>
      </c>
      <c r="OMS556" s="135" t="s">
        <v>74</v>
      </c>
      <c r="OMT556" s="132" t="s">
        <v>75</v>
      </c>
      <c r="OMU556" s="84" t="s">
        <v>28</v>
      </c>
      <c r="OMV556" s="84"/>
      <c r="OMW556" s="168">
        <v>22</v>
      </c>
      <c r="OMX556" s="84"/>
      <c r="OMY556" s="85"/>
      <c r="OMZ556" s="84"/>
      <c r="ONA556" s="85"/>
      <c r="ONB556" s="84"/>
      <c r="ONC556" s="85"/>
      <c r="OND556" s="86"/>
      <c r="OWN556" s="113">
        <v>18</v>
      </c>
      <c r="OWO556" s="135" t="s">
        <v>74</v>
      </c>
      <c r="OWP556" s="132" t="s">
        <v>75</v>
      </c>
      <c r="OWQ556" s="84" t="s">
        <v>28</v>
      </c>
      <c r="OWR556" s="84"/>
      <c r="OWS556" s="168">
        <v>22</v>
      </c>
      <c r="OWT556" s="84"/>
      <c r="OWU556" s="85"/>
      <c r="OWV556" s="84"/>
      <c r="OWW556" s="85"/>
      <c r="OWX556" s="84"/>
      <c r="OWY556" s="85"/>
      <c r="OWZ556" s="86"/>
      <c r="PGJ556" s="113">
        <v>18</v>
      </c>
      <c r="PGK556" s="135" t="s">
        <v>74</v>
      </c>
      <c r="PGL556" s="132" t="s">
        <v>75</v>
      </c>
      <c r="PGM556" s="84" t="s">
        <v>28</v>
      </c>
      <c r="PGN556" s="84"/>
      <c r="PGO556" s="168">
        <v>22</v>
      </c>
      <c r="PGP556" s="84"/>
      <c r="PGQ556" s="85"/>
      <c r="PGR556" s="84"/>
      <c r="PGS556" s="85"/>
      <c r="PGT556" s="84"/>
      <c r="PGU556" s="85"/>
      <c r="PGV556" s="86"/>
      <c r="PQF556" s="113">
        <v>18</v>
      </c>
      <c r="PQG556" s="135" t="s">
        <v>74</v>
      </c>
      <c r="PQH556" s="132" t="s">
        <v>75</v>
      </c>
      <c r="PQI556" s="84" t="s">
        <v>28</v>
      </c>
      <c r="PQJ556" s="84"/>
      <c r="PQK556" s="168">
        <v>22</v>
      </c>
      <c r="PQL556" s="84"/>
      <c r="PQM556" s="85"/>
      <c r="PQN556" s="84"/>
      <c r="PQO556" s="85"/>
      <c r="PQP556" s="84"/>
      <c r="PQQ556" s="85"/>
      <c r="PQR556" s="86"/>
      <c r="QAB556" s="113">
        <v>18</v>
      </c>
      <c r="QAC556" s="135" t="s">
        <v>74</v>
      </c>
      <c r="QAD556" s="132" t="s">
        <v>75</v>
      </c>
      <c r="QAE556" s="84" t="s">
        <v>28</v>
      </c>
      <c r="QAF556" s="84"/>
      <c r="QAG556" s="168">
        <v>22</v>
      </c>
      <c r="QAH556" s="84"/>
      <c r="QAI556" s="85"/>
      <c r="QAJ556" s="84"/>
      <c r="QAK556" s="85"/>
      <c r="QAL556" s="84"/>
      <c r="QAM556" s="85"/>
      <c r="QAN556" s="86"/>
      <c r="QJX556" s="113">
        <v>18</v>
      </c>
      <c r="QJY556" s="135" t="s">
        <v>74</v>
      </c>
      <c r="QJZ556" s="132" t="s">
        <v>75</v>
      </c>
      <c r="QKA556" s="84" t="s">
        <v>28</v>
      </c>
      <c r="QKB556" s="84"/>
      <c r="QKC556" s="168">
        <v>22</v>
      </c>
      <c r="QKD556" s="84"/>
      <c r="QKE556" s="85"/>
      <c r="QKF556" s="84"/>
      <c r="QKG556" s="85"/>
      <c r="QKH556" s="84"/>
      <c r="QKI556" s="85"/>
      <c r="QKJ556" s="86"/>
      <c r="QTT556" s="113">
        <v>18</v>
      </c>
      <c r="QTU556" s="135" t="s">
        <v>74</v>
      </c>
      <c r="QTV556" s="132" t="s">
        <v>75</v>
      </c>
      <c r="QTW556" s="84" t="s">
        <v>28</v>
      </c>
      <c r="QTX556" s="84"/>
      <c r="QTY556" s="168">
        <v>22</v>
      </c>
      <c r="QTZ556" s="84"/>
      <c r="QUA556" s="85"/>
      <c r="QUB556" s="84"/>
      <c r="QUC556" s="85"/>
      <c r="QUD556" s="84"/>
      <c r="QUE556" s="85"/>
      <c r="QUF556" s="86"/>
      <c r="RDP556" s="113">
        <v>18</v>
      </c>
      <c r="RDQ556" s="135" t="s">
        <v>74</v>
      </c>
      <c r="RDR556" s="132" t="s">
        <v>75</v>
      </c>
      <c r="RDS556" s="84" t="s">
        <v>28</v>
      </c>
      <c r="RDT556" s="84"/>
      <c r="RDU556" s="168">
        <v>22</v>
      </c>
      <c r="RDV556" s="84"/>
      <c r="RDW556" s="85"/>
      <c r="RDX556" s="84"/>
      <c r="RDY556" s="85"/>
      <c r="RDZ556" s="84"/>
      <c r="REA556" s="85"/>
      <c r="REB556" s="86"/>
      <c r="RNL556" s="113">
        <v>18</v>
      </c>
      <c r="RNM556" s="135" t="s">
        <v>74</v>
      </c>
      <c r="RNN556" s="132" t="s">
        <v>75</v>
      </c>
      <c r="RNO556" s="84" t="s">
        <v>28</v>
      </c>
      <c r="RNP556" s="84"/>
      <c r="RNQ556" s="168">
        <v>22</v>
      </c>
      <c r="RNR556" s="84"/>
      <c r="RNS556" s="85"/>
      <c r="RNT556" s="84"/>
      <c r="RNU556" s="85"/>
      <c r="RNV556" s="84"/>
      <c r="RNW556" s="85"/>
      <c r="RNX556" s="86"/>
      <c r="RXH556" s="113">
        <v>18</v>
      </c>
      <c r="RXI556" s="135" t="s">
        <v>74</v>
      </c>
      <c r="RXJ556" s="132" t="s">
        <v>75</v>
      </c>
      <c r="RXK556" s="84" t="s">
        <v>28</v>
      </c>
      <c r="RXL556" s="84"/>
      <c r="RXM556" s="168">
        <v>22</v>
      </c>
      <c r="RXN556" s="84"/>
      <c r="RXO556" s="85"/>
      <c r="RXP556" s="84"/>
      <c r="RXQ556" s="85"/>
      <c r="RXR556" s="84"/>
      <c r="RXS556" s="85"/>
      <c r="RXT556" s="86"/>
      <c r="SHD556" s="113">
        <v>18</v>
      </c>
      <c r="SHE556" s="135" t="s">
        <v>74</v>
      </c>
      <c r="SHF556" s="132" t="s">
        <v>75</v>
      </c>
      <c r="SHG556" s="84" t="s">
        <v>28</v>
      </c>
      <c r="SHH556" s="84"/>
      <c r="SHI556" s="168">
        <v>22</v>
      </c>
      <c r="SHJ556" s="84"/>
      <c r="SHK556" s="85"/>
      <c r="SHL556" s="84"/>
      <c r="SHM556" s="85"/>
      <c r="SHN556" s="84"/>
      <c r="SHO556" s="85"/>
      <c r="SHP556" s="86"/>
      <c r="SQZ556" s="113">
        <v>18</v>
      </c>
      <c r="SRA556" s="135" t="s">
        <v>74</v>
      </c>
      <c r="SRB556" s="132" t="s">
        <v>75</v>
      </c>
      <c r="SRC556" s="84" t="s">
        <v>28</v>
      </c>
      <c r="SRD556" s="84"/>
      <c r="SRE556" s="168">
        <v>22</v>
      </c>
      <c r="SRF556" s="84"/>
      <c r="SRG556" s="85"/>
      <c r="SRH556" s="84"/>
      <c r="SRI556" s="85"/>
      <c r="SRJ556" s="84"/>
      <c r="SRK556" s="85"/>
      <c r="SRL556" s="86"/>
      <c r="TAV556" s="113">
        <v>18</v>
      </c>
      <c r="TAW556" s="135" t="s">
        <v>74</v>
      </c>
      <c r="TAX556" s="132" t="s">
        <v>75</v>
      </c>
      <c r="TAY556" s="84" t="s">
        <v>28</v>
      </c>
      <c r="TAZ556" s="84"/>
      <c r="TBA556" s="168">
        <v>22</v>
      </c>
      <c r="TBB556" s="84"/>
      <c r="TBC556" s="85"/>
      <c r="TBD556" s="84"/>
      <c r="TBE556" s="85"/>
      <c r="TBF556" s="84"/>
      <c r="TBG556" s="85"/>
      <c r="TBH556" s="86"/>
      <c r="TKR556" s="113">
        <v>18</v>
      </c>
      <c r="TKS556" s="135" t="s">
        <v>74</v>
      </c>
      <c r="TKT556" s="132" t="s">
        <v>75</v>
      </c>
      <c r="TKU556" s="84" t="s">
        <v>28</v>
      </c>
      <c r="TKV556" s="84"/>
      <c r="TKW556" s="168">
        <v>22</v>
      </c>
      <c r="TKX556" s="84"/>
      <c r="TKY556" s="85"/>
      <c r="TKZ556" s="84"/>
      <c r="TLA556" s="85"/>
      <c r="TLB556" s="84"/>
      <c r="TLC556" s="85"/>
      <c r="TLD556" s="86"/>
      <c r="TUN556" s="113">
        <v>18</v>
      </c>
      <c r="TUO556" s="135" t="s">
        <v>74</v>
      </c>
      <c r="TUP556" s="132" t="s">
        <v>75</v>
      </c>
      <c r="TUQ556" s="84" t="s">
        <v>28</v>
      </c>
      <c r="TUR556" s="84"/>
      <c r="TUS556" s="168">
        <v>22</v>
      </c>
      <c r="TUT556" s="84"/>
      <c r="TUU556" s="85"/>
      <c r="TUV556" s="84"/>
      <c r="TUW556" s="85"/>
      <c r="TUX556" s="84"/>
      <c r="TUY556" s="85"/>
      <c r="TUZ556" s="86"/>
      <c r="UEJ556" s="113">
        <v>18</v>
      </c>
      <c r="UEK556" s="135" t="s">
        <v>74</v>
      </c>
      <c r="UEL556" s="132" t="s">
        <v>75</v>
      </c>
      <c r="UEM556" s="84" t="s">
        <v>28</v>
      </c>
      <c r="UEN556" s="84"/>
      <c r="UEO556" s="168">
        <v>22</v>
      </c>
      <c r="UEP556" s="84"/>
      <c r="UEQ556" s="85"/>
      <c r="UER556" s="84"/>
      <c r="UES556" s="85"/>
      <c r="UET556" s="84"/>
      <c r="UEU556" s="85"/>
      <c r="UEV556" s="86"/>
      <c r="UOF556" s="113">
        <v>18</v>
      </c>
      <c r="UOG556" s="135" t="s">
        <v>74</v>
      </c>
      <c r="UOH556" s="132" t="s">
        <v>75</v>
      </c>
      <c r="UOI556" s="84" t="s">
        <v>28</v>
      </c>
      <c r="UOJ556" s="84"/>
      <c r="UOK556" s="168">
        <v>22</v>
      </c>
      <c r="UOL556" s="84"/>
      <c r="UOM556" s="85"/>
      <c r="UON556" s="84"/>
      <c r="UOO556" s="85"/>
      <c r="UOP556" s="84"/>
      <c r="UOQ556" s="85"/>
      <c r="UOR556" s="86"/>
      <c r="UYB556" s="113">
        <v>18</v>
      </c>
      <c r="UYC556" s="135" t="s">
        <v>74</v>
      </c>
      <c r="UYD556" s="132" t="s">
        <v>75</v>
      </c>
      <c r="UYE556" s="84" t="s">
        <v>28</v>
      </c>
      <c r="UYF556" s="84"/>
      <c r="UYG556" s="168">
        <v>22</v>
      </c>
      <c r="UYH556" s="84"/>
      <c r="UYI556" s="85"/>
      <c r="UYJ556" s="84"/>
      <c r="UYK556" s="85"/>
      <c r="UYL556" s="84"/>
      <c r="UYM556" s="85"/>
      <c r="UYN556" s="86"/>
      <c r="VHX556" s="113">
        <v>18</v>
      </c>
      <c r="VHY556" s="135" t="s">
        <v>74</v>
      </c>
      <c r="VHZ556" s="132" t="s">
        <v>75</v>
      </c>
      <c r="VIA556" s="84" t="s">
        <v>28</v>
      </c>
      <c r="VIB556" s="84"/>
      <c r="VIC556" s="168">
        <v>22</v>
      </c>
      <c r="VID556" s="84"/>
      <c r="VIE556" s="85"/>
      <c r="VIF556" s="84"/>
      <c r="VIG556" s="85"/>
      <c r="VIH556" s="84"/>
      <c r="VII556" s="85"/>
      <c r="VIJ556" s="86"/>
      <c r="VRT556" s="113">
        <v>18</v>
      </c>
      <c r="VRU556" s="135" t="s">
        <v>74</v>
      </c>
      <c r="VRV556" s="132" t="s">
        <v>75</v>
      </c>
      <c r="VRW556" s="84" t="s">
        <v>28</v>
      </c>
      <c r="VRX556" s="84"/>
      <c r="VRY556" s="168">
        <v>22</v>
      </c>
      <c r="VRZ556" s="84"/>
      <c r="VSA556" s="85"/>
      <c r="VSB556" s="84"/>
      <c r="VSC556" s="85"/>
      <c r="VSD556" s="84"/>
      <c r="VSE556" s="85"/>
      <c r="VSF556" s="86"/>
      <c r="WBP556" s="113">
        <v>18</v>
      </c>
      <c r="WBQ556" s="135" t="s">
        <v>74</v>
      </c>
      <c r="WBR556" s="132" t="s">
        <v>75</v>
      </c>
      <c r="WBS556" s="84" t="s">
        <v>28</v>
      </c>
      <c r="WBT556" s="84"/>
      <c r="WBU556" s="168">
        <v>22</v>
      </c>
      <c r="WBV556" s="84"/>
      <c r="WBW556" s="85"/>
      <c r="WBX556" s="84"/>
      <c r="WBY556" s="85"/>
      <c r="WBZ556" s="84"/>
      <c r="WCA556" s="85"/>
      <c r="WCB556" s="86"/>
      <c r="WLL556" s="113">
        <v>18</v>
      </c>
      <c r="WLM556" s="135" t="s">
        <v>74</v>
      </c>
      <c r="WLN556" s="132" t="s">
        <v>75</v>
      </c>
      <c r="WLO556" s="84" t="s">
        <v>28</v>
      </c>
      <c r="WLP556" s="84"/>
      <c r="WLQ556" s="168">
        <v>22</v>
      </c>
      <c r="WLR556" s="84"/>
      <c r="WLS556" s="85"/>
      <c r="WLT556" s="84"/>
      <c r="WLU556" s="85"/>
      <c r="WLV556" s="84"/>
      <c r="WLW556" s="85"/>
      <c r="WLX556" s="86"/>
      <c r="WVH556" s="113">
        <v>18</v>
      </c>
      <c r="WVI556" s="135" t="s">
        <v>74</v>
      </c>
      <c r="WVJ556" s="132" t="s">
        <v>75</v>
      </c>
      <c r="WVK556" s="84" t="s">
        <v>28</v>
      </c>
      <c r="WVL556" s="84"/>
      <c r="WVM556" s="168">
        <v>22</v>
      </c>
      <c r="WVN556" s="84"/>
      <c r="WVO556" s="85"/>
      <c r="WVP556" s="84"/>
      <c r="WVQ556" s="85"/>
      <c r="WVR556" s="84"/>
      <c r="WVS556" s="85"/>
      <c r="WVT556" s="86"/>
    </row>
    <row r="557" spans="1:16140" x14ac:dyDescent="0.35">
      <c r="A557" s="82"/>
      <c r="B557" s="6"/>
      <c r="C557" s="81" t="s">
        <v>14</v>
      </c>
      <c r="D557" s="84" t="s">
        <v>15</v>
      </c>
      <c r="E557" s="85">
        <v>0.38900000000000001</v>
      </c>
      <c r="F557" s="85">
        <v>1.556</v>
      </c>
      <c r="G557" s="84"/>
      <c r="H557" s="85"/>
      <c r="I557" s="88">
        <v>6</v>
      </c>
      <c r="J557" s="85">
        <v>9.3360000000000003</v>
      </c>
      <c r="K557" s="84"/>
      <c r="L557" s="85"/>
      <c r="M557" s="194">
        <f>H557+J557+L557</f>
        <v>9.3360000000000003</v>
      </c>
    </row>
    <row r="558" spans="1:16140" x14ac:dyDescent="0.35">
      <c r="A558" s="82"/>
      <c r="B558" s="6"/>
      <c r="C558" s="81" t="s">
        <v>24</v>
      </c>
      <c r="D558" s="84" t="s">
        <v>18</v>
      </c>
      <c r="E558" s="141">
        <v>0.151</v>
      </c>
      <c r="F558" s="85">
        <v>0.60399999999999998</v>
      </c>
      <c r="G558" s="84"/>
      <c r="H558" s="85"/>
      <c r="I558" s="84"/>
      <c r="J558" s="85"/>
      <c r="K558" s="88">
        <v>4</v>
      </c>
      <c r="L558" s="85">
        <v>2.4159999999999999</v>
      </c>
      <c r="M558" s="194">
        <f>H558+J558+L558</f>
        <v>2.4159999999999999</v>
      </c>
    </row>
    <row r="559" spans="1:16140" x14ac:dyDescent="0.35">
      <c r="A559" s="82"/>
      <c r="B559" s="6"/>
      <c r="C559" s="6" t="s">
        <v>25</v>
      </c>
      <c r="D559" s="84"/>
      <c r="E559" s="84"/>
      <c r="F559" s="85"/>
      <c r="G559" s="84"/>
      <c r="H559" s="85"/>
      <c r="I559" s="84"/>
      <c r="J559" s="85"/>
      <c r="K559" s="84"/>
      <c r="L559" s="85"/>
      <c r="M559" s="194"/>
    </row>
    <row r="560" spans="1:16140" ht="32" x14ac:dyDescent="0.35">
      <c r="A560" s="82" t="s">
        <v>681</v>
      </c>
      <c r="B560" s="18" t="s">
        <v>29</v>
      </c>
      <c r="C560" s="81" t="s">
        <v>426</v>
      </c>
      <c r="D560" s="84" t="s">
        <v>28</v>
      </c>
      <c r="E560" s="84">
        <v>1</v>
      </c>
      <c r="F560" s="88">
        <v>4</v>
      </c>
      <c r="G560" s="169">
        <v>2.4079999999999999</v>
      </c>
      <c r="H560" s="85">
        <v>9.6319999999999997</v>
      </c>
      <c r="I560" s="84"/>
      <c r="J560" s="85"/>
      <c r="K560" s="84"/>
      <c r="L560" s="85"/>
      <c r="M560" s="194">
        <f>H560+J560+L560</f>
        <v>9.6319999999999997</v>
      </c>
    </row>
    <row r="561" spans="1:16140" x14ac:dyDescent="0.35">
      <c r="A561" s="82"/>
      <c r="B561" s="6"/>
      <c r="C561" s="81" t="s">
        <v>26</v>
      </c>
      <c r="D561" s="84" t="s">
        <v>18</v>
      </c>
      <c r="E561" s="87">
        <v>2.4E-2</v>
      </c>
      <c r="F561" s="85">
        <v>9.6000000000000002E-2</v>
      </c>
      <c r="G561" s="88">
        <v>4</v>
      </c>
      <c r="H561" s="85">
        <v>0.38400000000000001</v>
      </c>
      <c r="I561" s="84"/>
      <c r="J561" s="85"/>
      <c r="K561" s="84"/>
      <c r="L561" s="85"/>
      <c r="M561" s="194">
        <f>H561+J561+L561</f>
        <v>0.38400000000000001</v>
      </c>
    </row>
    <row r="562" spans="1:16140" ht="128" x14ac:dyDescent="0.35">
      <c r="A562" s="82" t="s">
        <v>682</v>
      </c>
      <c r="B562" s="135" t="s">
        <v>74</v>
      </c>
      <c r="C562" s="132" t="s">
        <v>427</v>
      </c>
      <c r="D562" s="84" t="s">
        <v>28</v>
      </c>
      <c r="E562" s="84"/>
      <c r="F562" s="115">
        <v>1</v>
      </c>
      <c r="G562" s="84"/>
      <c r="H562" s="85"/>
      <c r="I562" s="84"/>
      <c r="J562" s="85"/>
      <c r="K562" s="84"/>
      <c r="L562" s="85"/>
      <c r="M562" s="194"/>
      <c r="IV562" s="113">
        <v>18</v>
      </c>
      <c r="IW562" s="135" t="s">
        <v>74</v>
      </c>
      <c r="IX562" s="132" t="s">
        <v>75</v>
      </c>
      <c r="IY562" s="84" t="s">
        <v>28</v>
      </c>
      <c r="IZ562" s="84"/>
      <c r="JA562" s="168">
        <v>22</v>
      </c>
      <c r="JB562" s="84"/>
      <c r="JC562" s="85"/>
      <c r="JD562" s="84"/>
      <c r="JE562" s="85"/>
      <c r="JF562" s="84"/>
      <c r="JG562" s="85"/>
      <c r="JH562" s="86"/>
      <c r="SR562" s="113">
        <v>18</v>
      </c>
      <c r="SS562" s="135" t="s">
        <v>74</v>
      </c>
      <c r="ST562" s="132" t="s">
        <v>75</v>
      </c>
      <c r="SU562" s="84" t="s">
        <v>28</v>
      </c>
      <c r="SV562" s="84"/>
      <c r="SW562" s="168">
        <v>22</v>
      </c>
      <c r="SX562" s="84"/>
      <c r="SY562" s="85"/>
      <c r="SZ562" s="84"/>
      <c r="TA562" s="85"/>
      <c r="TB562" s="84"/>
      <c r="TC562" s="85"/>
      <c r="TD562" s="86"/>
      <c r="ACN562" s="113">
        <v>18</v>
      </c>
      <c r="ACO562" s="135" t="s">
        <v>74</v>
      </c>
      <c r="ACP562" s="132" t="s">
        <v>75</v>
      </c>
      <c r="ACQ562" s="84" t="s">
        <v>28</v>
      </c>
      <c r="ACR562" s="84"/>
      <c r="ACS562" s="168">
        <v>22</v>
      </c>
      <c r="ACT562" s="84"/>
      <c r="ACU562" s="85"/>
      <c r="ACV562" s="84"/>
      <c r="ACW562" s="85"/>
      <c r="ACX562" s="84"/>
      <c r="ACY562" s="85"/>
      <c r="ACZ562" s="86"/>
      <c r="AMJ562" s="113">
        <v>18</v>
      </c>
      <c r="AMK562" s="135" t="s">
        <v>74</v>
      </c>
      <c r="AML562" s="132" t="s">
        <v>75</v>
      </c>
      <c r="AMM562" s="84" t="s">
        <v>28</v>
      </c>
      <c r="AMN562" s="84"/>
      <c r="AMO562" s="168">
        <v>22</v>
      </c>
      <c r="AMP562" s="84"/>
      <c r="AMQ562" s="85"/>
      <c r="AMR562" s="84"/>
      <c r="AMS562" s="85"/>
      <c r="AMT562" s="84"/>
      <c r="AMU562" s="85"/>
      <c r="AMV562" s="86"/>
      <c r="AWF562" s="113">
        <v>18</v>
      </c>
      <c r="AWG562" s="135" t="s">
        <v>74</v>
      </c>
      <c r="AWH562" s="132" t="s">
        <v>75</v>
      </c>
      <c r="AWI562" s="84" t="s">
        <v>28</v>
      </c>
      <c r="AWJ562" s="84"/>
      <c r="AWK562" s="168">
        <v>22</v>
      </c>
      <c r="AWL562" s="84"/>
      <c r="AWM562" s="85"/>
      <c r="AWN562" s="84"/>
      <c r="AWO562" s="85"/>
      <c r="AWP562" s="84"/>
      <c r="AWQ562" s="85"/>
      <c r="AWR562" s="86"/>
      <c r="BGB562" s="113">
        <v>18</v>
      </c>
      <c r="BGC562" s="135" t="s">
        <v>74</v>
      </c>
      <c r="BGD562" s="132" t="s">
        <v>75</v>
      </c>
      <c r="BGE562" s="84" t="s">
        <v>28</v>
      </c>
      <c r="BGF562" s="84"/>
      <c r="BGG562" s="168">
        <v>22</v>
      </c>
      <c r="BGH562" s="84"/>
      <c r="BGI562" s="85"/>
      <c r="BGJ562" s="84"/>
      <c r="BGK562" s="85"/>
      <c r="BGL562" s="84"/>
      <c r="BGM562" s="85"/>
      <c r="BGN562" s="86"/>
      <c r="BPX562" s="113">
        <v>18</v>
      </c>
      <c r="BPY562" s="135" t="s">
        <v>74</v>
      </c>
      <c r="BPZ562" s="132" t="s">
        <v>75</v>
      </c>
      <c r="BQA562" s="84" t="s">
        <v>28</v>
      </c>
      <c r="BQB562" s="84"/>
      <c r="BQC562" s="168">
        <v>22</v>
      </c>
      <c r="BQD562" s="84"/>
      <c r="BQE562" s="85"/>
      <c r="BQF562" s="84"/>
      <c r="BQG562" s="85"/>
      <c r="BQH562" s="84"/>
      <c r="BQI562" s="85"/>
      <c r="BQJ562" s="86"/>
      <c r="BZT562" s="113">
        <v>18</v>
      </c>
      <c r="BZU562" s="135" t="s">
        <v>74</v>
      </c>
      <c r="BZV562" s="132" t="s">
        <v>75</v>
      </c>
      <c r="BZW562" s="84" t="s">
        <v>28</v>
      </c>
      <c r="BZX562" s="84"/>
      <c r="BZY562" s="168">
        <v>22</v>
      </c>
      <c r="BZZ562" s="84"/>
      <c r="CAA562" s="85"/>
      <c r="CAB562" s="84"/>
      <c r="CAC562" s="85"/>
      <c r="CAD562" s="84"/>
      <c r="CAE562" s="85"/>
      <c r="CAF562" s="86"/>
      <c r="CJP562" s="113">
        <v>18</v>
      </c>
      <c r="CJQ562" s="135" t="s">
        <v>74</v>
      </c>
      <c r="CJR562" s="132" t="s">
        <v>75</v>
      </c>
      <c r="CJS562" s="84" t="s">
        <v>28</v>
      </c>
      <c r="CJT562" s="84"/>
      <c r="CJU562" s="168">
        <v>22</v>
      </c>
      <c r="CJV562" s="84"/>
      <c r="CJW562" s="85"/>
      <c r="CJX562" s="84"/>
      <c r="CJY562" s="85"/>
      <c r="CJZ562" s="84"/>
      <c r="CKA562" s="85"/>
      <c r="CKB562" s="86"/>
      <c r="CTL562" s="113">
        <v>18</v>
      </c>
      <c r="CTM562" s="135" t="s">
        <v>74</v>
      </c>
      <c r="CTN562" s="132" t="s">
        <v>75</v>
      </c>
      <c r="CTO562" s="84" t="s">
        <v>28</v>
      </c>
      <c r="CTP562" s="84"/>
      <c r="CTQ562" s="168">
        <v>22</v>
      </c>
      <c r="CTR562" s="84"/>
      <c r="CTS562" s="85"/>
      <c r="CTT562" s="84"/>
      <c r="CTU562" s="85"/>
      <c r="CTV562" s="84"/>
      <c r="CTW562" s="85"/>
      <c r="CTX562" s="86"/>
      <c r="DDH562" s="113">
        <v>18</v>
      </c>
      <c r="DDI562" s="135" t="s">
        <v>74</v>
      </c>
      <c r="DDJ562" s="132" t="s">
        <v>75</v>
      </c>
      <c r="DDK562" s="84" t="s">
        <v>28</v>
      </c>
      <c r="DDL562" s="84"/>
      <c r="DDM562" s="168">
        <v>22</v>
      </c>
      <c r="DDN562" s="84"/>
      <c r="DDO562" s="85"/>
      <c r="DDP562" s="84"/>
      <c r="DDQ562" s="85"/>
      <c r="DDR562" s="84"/>
      <c r="DDS562" s="85"/>
      <c r="DDT562" s="86"/>
      <c r="DND562" s="113">
        <v>18</v>
      </c>
      <c r="DNE562" s="135" t="s">
        <v>74</v>
      </c>
      <c r="DNF562" s="132" t="s">
        <v>75</v>
      </c>
      <c r="DNG562" s="84" t="s">
        <v>28</v>
      </c>
      <c r="DNH562" s="84"/>
      <c r="DNI562" s="168">
        <v>22</v>
      </c>
      <c r="DNJ562" s="84"/>
      <c r="DNK562" s="85"/>
      <c r="DNL562" s="84"/>
      <c r="DNM562" s="85"/>
      <c r="DNN562" s="84"/>
      <c r="DNO562" s="85"/>
      <c r="DNP562" s="86"/>
      <c r="DWZ562" s="113">
        <v>18</v>
      </c>
      <c r="DXA562" s="135" t="s">
        <v>74</v>
      </c>
      <c r="DXB562" s="132" t="s">
        <v>75</v>
      </c>
      <c r="DXC562" s="84" t="s">
        <v>28</v>
      </c>
      <c r="DXD562" s="84"/>
      <c r="DXE562" s="168">
        <v>22</v>
      </c>
      <c r="DXF562" s="84"/>
      <c r="DXG562" s="85"/>
      <c r="DXH562" s="84"/>
      <c r="DXI562" s="85"/>
      <c r="DXJ562" s="84"/>
      <c r="DXK562" s="85"/>
      <c r="DXL562" s="86"/>
      <c r="EGV562" s="113">
        <v>18</v>
      </c>
      <c r="EGW562" s="135" t="s">
        <v>74</v>
      </c>
      <c r="EGX562" s="132" t="s">
        <v>75</v>
      </c>
      <c r="EGY562" s="84" t="s">
        <v>28</v>
      </c>
      <c r="EGZ562" s="84"/>
      <c r="EHA562" s="168">
        <v>22</v>
      </c>
      <c r="EHB562" s="84"/>
      <c r="EHC562" s="85"/>
      <c r="EHD562" s="84"/>
      <c r="EHE562" s="85"/>
      <c r="EHF562" s="84"/>
      <c r="EHG562" s="85"/>
      <c r="EHH562" s="86"/>
      <c r="EQR562" s="113">
        <v>18</v>
      </c>
      <c r="EQS562" s="135" t="s">
        <v>74</v>
      </c>
      <c r="EQT562" s="132" t="s">
        <v>75</v>
      </c>
      <c r="EQU562" s="84" t="s">
        <v>28</v>
      </c>
      <c r="EQV562" s="84"/>
      <c r="EQW562" s="168">
        <v>22</v>
      </c>
      <c r="EQX562" s="84"/>
      <c r="EQY562" s="85"/>
      <c r="EQZ562" s="84"/>
      <c r="ERA562" s="85"/>
      <c r="ERB562" s="84"/>
      <c r="ERC562" s="85"/>
      <c r="ERD562" s="86"/>
      <c r="FAN562" s="113">
        <v>18</v>
      </c>
      <c r="FAO562" s="135" t="s">
        <v>74</v>
      </c>
      <c r="FAP562" s="132" t="s">
        <v>75</v>
      </c>
      <c r="FAQ562" s="84" t="s">
        <v>28</v>
      </c>
      <c r="FAR562" s="84"/>
      <c r="FAS562" s="168">
        <v>22</v>
      </c>
      <c r="FAT562" s="84"/>
      <c r="FAU562" s="85"/>
      <c r="FAV562" s="84"/>
      <c r="FAW562" s="85"/>
      <c r="FAX562" s="84"/>
      <c r="FAY562" s="85"/>
      <c r="FAZ562" s="86"/>
      <c r="FKJ562" s="113">
        <v>18</v>
      </c>
      <c r="FKK562" s="135" t="s">
        <v>74</v>
      </c>
      <c r="FKL562" s="132" t="s">
        <v>75</v>
      </c>
      <c r="FKM562" s="84" t="s">
        <v>28</v>
      </c>
      <c r="FKN562" s="84"/>
      <c r="FKO562" s="168">
        <v>22</v>
      </c>
      <c r="FKP562" s="84"/>
      <c r="FKQ562" s="85"/>
      <c r="FKR562" s="84"/>
      <c r="FKS562" s="85"/>
      <c r="FKT562" s="84"/>
      <c r="FKU562" s="85"/>
      <c r="FKV562" s="86"/>
      <c r="FUF562" s="113">
        <v>18</v>
      </c>
      <c r="FUG562" s="135" t="s">
        <v>74</v>
      </c>
      <c r="FUH562" s="132" t="s">
        <v>75</v>
      </c>
      <c r="FUI562" s="84" t="s">
        <v>28</v>
      </c>
      <c r="FUJ562" s="84"/>
      <c r="FUK562" s="168">
        <v>22</v>
      </c>
      <c r="FUL562" s="84"/>
      <c r="FUM562" s="85"/>
      <c r="FUN562" s="84"/>
      <c r="FUO562" s="85"/>
      <c r="FUP562" s="84"/>
      <c r="FUQ562" s="85"/>
      <c r="FUR562" s="86"/>
      <c r="GEB562" s="113">
        <v>18</v>
      </c>
      <c r="GEC562" s="135" t="s">
        <v>74</v>
      </c>
      <c r="GED562" s="132" t="s">
        <v>75</v>
      </c>
      <c r="GEE562" s="84" t="s">
        <v>28</v>
      </c>
      <c r="GEF562" s="84"/>
      <c r="GEG562" s="168">
        <v>22</v>
      </c>
      <c r="GEH562" s="84"/>
      <c r="GEI562" s="85"/>
      <c r="GEJ562" s="84"/>
      <c r="GEK562" s="85"/>
      <c r="GEL562" s="84"/>
      <c r="GEM562" s="85"/>
      <c r="GEN562" s="86"/>
      <c r="GNX562" s="113">
        <v>18</v>
      </c>
      <c r="GNY562" s="135" t="s">
        <v>74</v>
      </c>
      <c r="GNZ562" s="132" t="s">
        <v>75</v>
      </c>
      <c r="GOA562" s="84" t="s">
        <v>28</v>
      </c>
      <c r="GOB562" s="84"/>
      <c r="GOC562" s="168">
        <v>22</v>
      </c>
      <c r="GOD562" s="84"/>
      <c r="GOE562" s="85"/>
      <c r="GOF562" s="84"/>
      <c r="GOG562" s="85"/>
      <c r="GOH562" s="84"/>
      <c r="GOI562" s="85"/>
      <c r="GOJ562" s="86"/>
      <c r="GXT562" s="113">
        <v>18</v>
      </c>
      <c r="GXU562" s="135" t="s">
        <v>74</v>
      </c>
      <c r="GXV562" s="132" t="s">
        <v>75</v>
      </c>
      <c r="GXW562" s="84" t="s">
        <v>28</v>
      </c>
      <c r="GXX562" s="84"/>
      <c r="GXY562" s="168">
        <v>22</v>
      </c>
      <c r="GXZ562" s="84"/>
      <c r="GYA562" s="85"/>
      <c r="GYB562" s="84"/>
      <c r="GYC562" s="85"/>
      <c r="GYD562" s="84"/>
      <c r="GYE562" s="85"/>
      <c r="GYF562" s="86"/>
      <c r="HHP562" s="113">
        <v>18</v>
      </c>
      <c r="HHQ562" s="135" t="s">
        <v>74</v>
      </c>
      <c r="HHR562" s="132" t="s">
        <v>75</v>
      </c>
      <c r="HHS562" s="84" t="s">
        <v>28</v>
      </c>
      <c r="HHT562" s="84"/>
      <c r="HHU562" s="168">
        <v>22</v>
      </c>
      <c r="HHV562" s="84"/>
      <c r="HHW562" s="85"/>
      <c r="HHX562" s="84"/>
      <c r="HHY562" s="85"/>
      <c r="HHZ562" s="84"/>
      <c r="HIA562" s="85"/>
      <c r="HIB562" s="86"/>
      <c r="HRL562" s="113">
        <v>18</v>
      </c>
      <c r="HRM562" s="135" t="s">
        <v>74</v>
      </c>
      <c r="HRN562" s="132" t="s">
        <v>75</v>
      </c>
      <c r="HRO562" s="84" t="s">
        <v>28</v>
      </c>
      <c r="HRP562" s="84"/>
      <c r="HRQ562" s="168">
        <v>22</v>
      </c>
      <c r="HRR562" s="84"/>
      <c r="HRS562" s="85"/>
      <c r="HRT562" s="84"/>
      <c r="HRU562" s="85"/>
      <c r="HRV562" s="84"/>
      <c r="HRW562" s="85"/>
      <c r="HRX562" s="86"/>
      <c r="IBH562" s="113">
        <v>18</v>
      </c>
      <c r="IBI562" s="135" t="s">
        <v>74</v>
      </c>
      <c r="IBJ562" s="132" t="s">
        <v>75</v>
      </c>
      <c r="IBK562" s="84" t="s">
        <v>28</v>
      </c>
      <c r="IBL562" s="84"/>
      <c r="IBM562" s="168">
        <v>22</v>
      </c>
      <c r="IBN562" s="84"/>
      <c r="IBO562" s="85"/>
      <c r="IBP562" s="84"/>
      <c r="IBQ562" s="85"/>
      <c r="IBR562" s="84"/>
      <c r="IBS562" s="85"/>
      <c r="IBT562" s="86"/>
      <c r="ILD562" s="113">
        <v>18</v>
      </c>
      <c r="ILE562" s="135" t="s">
        <v>74</v>
      </c>
      <c r="ILF562" s="132" t="s">
        <v>75</v>
      </c>
      <c r="ILG562" s="84" t="s">
        <v>28</v>
      </c>
      <c r="ILH562" s="84"/>
      <c r="ILI562" s="168">
        <v>22</v>
      </c>
      <c r="ILJ562" s="84"/>
      <c r="ILK562" s="85"/>
      <c r="ILL562" s="84"/>
      <c r="ILM562" s="85"/>
      <c r="ILN562" s="84"/>
      <c r="ILO562" s="85"/>
      <c r="ILP562" s="86"/>
      <c r="IUZ562" s="113">
        <v>18</v>
      </c>
      <c r="IVA562" s="135" t="s">
        <v>74</v>
      </c>
      <c r="IVB562" s="132" t="s">
        <v>75</v>
      </c>
      <c r="IVC562" s="84" t="s">
        <v>28</v>
      </c>
      <c r="IVD562" s="84"/>
      <c r="IVE562" s="168">
        <v>22</v>
      </c>
      <c r="IVF562" s="84"/>
      <c r="IVG562" s="85"/>
      <c r="IVH562" s="84"/>
      <c r="IVI562" s="85"/>
      <c r="IVJ562" s="84"/>
      <c r="IVK562" s="85"/>
      <c r="IVL562" s="86"/>
      <c r="JEV562" s="113">
        <v>18</v>
      </c>
      <c r="JEW562" s="135" t="s">
        <v>74</v>
      </c>
      <c r="JEX562" s="132" t="s">
        <v>75</v>
      </c>
      <c r="JEY562" s="84" t="s">
        <v>28</v>
      </c>
      <c r="JEZ562" s="84"/>
      <c r="JFA562" s="168">
        <v>22</v>
      </c>
      <c r="JFB562" s="84"/>
      <c r="JFC562" s="85"/>
      <c r="JFD562" s="84"/>
      <c r="JFE562" s="85"/>
      <c r="JFF562" s="84"/>
      <c r="JFG562" s="85"/>
      <c r="JFH562" s="86"/>
      <c r="JOR562" s="113">
        <v>18</v>
      </c>
      <c r="JOS562" s="135" t="s">
        <v>74</v>
      </c>
      <c r="JOT562" s="132" t="s">
        <v>75</v>
      </c>
      <c r="JOU562" s="84" t="s">
        <v>28</v>
      </c>
      <c r="JOV562" s="84"/>
      <c r="JOW562" s="168">
        <v>22</v>
      </c>
      <c r="JOX562" s="84"/>
      <c r="JOY562" s="85"/>
      <c r="JOZ562" s="84"/>
      <c r="JPA562" s="85"/>
      <c r="JPB562" s="84"/>
      <c r="JPC562" s="85"/>
      <c r="JPD562" s="86"/>
      <c r="JYN562" s="113">
        <v>18</v>
      </c>
      <c r="JYO562" s="135" t="s">
        <v>74</v>
      </c>
      <c r="JYP562" s="132" t="s">
        <v>75</v>
      </c>
      <c r="JYQ562" s="84" t="s">
        <v>28</v>
      </c>
      <c r="JYR562" s="84"/>
      <c r="JYS562" s="168">
        <v>22</v>
      </c>
      <c r="JYT562" s="84"/>
      <c r="JYU562" s="85"/>
      <c r="JYV562" s="84"/>
      <c r="JYW562" s="85"/>
      <c r="JYX562" s="84"/>
      <c r="JYY562" s="85"/>
      <c r="JYZ562" s="86"/>
      <c r="KIJ562" s="113">
        <v>18</v>
      </c>
      <c r="KIK562" s="135" t="s">
        <v>74</v>
      </c>
      <c r="KIL562" s="132" t="s">
        <v>75</v>
      </c>
      <c r="KIM562" s="84" t="s">
        <v>28</v>
      </c>
      <c r="KIN562" s="84"/>
      <c r="KIO562" s="168">
        <v>22</v>
      </c>
      <c r="KIP562" s="84"/>
      <c r="KIQ562" s="85"/>
      <c r="KIR562" s="84"/>
      <c r="KIS562" s="85"/>
      <c r="KIT562" s="84"/>
      <c r="KIU562" s="85"/>
      <c r="KIV562" s="86"/>
      <c r="KSF562" s="113">
        <v>18</v>
      </c>
      <c r="KSG562" s="135" t="s">
        <v>74</v>
      </c>
      <c r="KSH562" s="132" t="s">
        <v>75</v>
      </c>
      <c r="KSI562" s="84" t="s">
        <v>28</v>
      </c>
      <c r="KSJ562" s="84"/>
      <c r="KSK562" s="168">
        <v>22</v>
      </c>
      <c r="KSL562" s="84"/>
      <c r="KSM562" s="85"/>
      <c r="KSN562" s="84"/>
      <c r="KSO562" s="85"/>
      <c r="KSP562" s="84"/>
      <c r="KSQ562" s="85"/>
      <c r="KSR562" s="86"/>
      <c r="LCB562" s="113">
        <v>18</v>
      </c>
      <c r="LCC562" s="135" t="s">
        <v>74</v>
      </c>
      <c r="LCD562" s="132" t="s">
        <v>75</v>
      </c>
      <c r="LCE562" s="84" t="s">
        <v>28</v>
      </c>
      <c r="LCF562" s="84"/>
      <c r="LCG562" s="168">
        <v>22</v>
      </c>
      <c r="LCH562" s="84"/>
      <c r="LCI562" s="85"/>
      <c r="LCJ562" s="84"/>
      <c r="LCK562" s="85"/>
      <c r="LCL562" s="84"/>
      <c r="LCM562" s="85"/>
      <c r="LCN562" s="86"/>
      <c r="LLX562" s="113">
        <v>18</v>
      </c>
      <c r="LLY562" s="135" t="s">
        <v>74</v>
      </c>
      <c r="LLZ562" s="132" t="s">
        <v>75</v>
      </c>
      <c r="LMA562" s="84" t="s">
        <v>28</v>
      </c>
      <c r="LMB562" s="84"/>
      <c r="LMC562" s="168">
        <v>22</v>
      </c>
      <c r="LMD562" s="84"/>
      <c r="LME562" s="85"/>
      <c r="LMF562" s="84"/>
      <c r="LMG562" s="85"/>
      <c r="LMH562" s="84"/>
      <c r="LMI562" s="85"/>
      <c r="LMJ562" s="86"/>
      <c r="LVT562" s="113">
        <v>18</v>
      </c>
      <c r="LVU562" s="135" t="s">
        <v>74</v>
      </c>
      <c r="LVV562" s="132" t="s">
        <v>75</v>
      </c>
      <c r="LVW562" s="84" t="s">
        <v>28</v>
      </c>
      <c r="LVX562" s="84"/>
      <c r="LVY562" s="168">
        <v>22</v>
      </c>
      <c r="LVZ562" s="84"/>
      <c r="LWA562" s="85"/>
      <c r="LWB562" s="84"/>
      <c r="LWC562" s="85"/>
      <c r="LWD562" s="84"/>
      <c r="LWE562" s="85"/>
      <c r="LWF562" s="86"/>
      <c r="MFP562" s="113">
        <v>18</v>
      </c>
      <c r="MFQ562" s="135" t="s">
        <v>74</v>
      </c>
      <c r="MFR562" s="132" t="s">
        <v>75</v>
      </c>
      <c r="MFS562" s="84" t="s">
        <v>28</v>
      </c>
      <c r="MFT562" s="84"/>
      <c r="MFU562" s="168">
        <v>22</v>
      </c>
      <c r="MFV562" s="84"/>
      <c r="MFW562" s="85"/>
      <c r="MFX562" s="84"/>
      <c r="MFY562" s="85"/>
      <c r="MFZ562" s="84"/>
      <c r="MGA562" s="85"/>
      <c r="MGB562" s="86"/>
      <c r="MPL562" s="113">
        <v>18</v>
      </c>
      <c r="MPM562" s="135" t="s">
        <v>74</v>
      </c>
      <c r="MPN562" s="132" t="s">
        <v>75</v>
      </c>
      <c r="MPO562" s="84" t="s">
        <v>28</v>
      </c>
      <c r="MPP562" s="84"/>
      <c r="MPQ562" s="168">
        <v>22</v>
      </c>
      <c r="MPR562" s="84"/>
      <c r="MPS562" s="85"/>
      <c r="MPT562" s="84"/>
      <c r="MPU562" s="85"/>
      <c r="MPV562" s="84"/>
      <c r="MPW562" s="85"/>
      <c r="MPX562" s="86"/>
      <c r="MZH562" s="113">
        <v>18</v>
      </c>
      <c r="MZI562" s="135" t="s">
        <v>74</v>
      </c>
      <c r="MZJ562" s="132" t="s">
        <v>75</v>
      </c>
      <c r="MZK562" s="84" t="s">
        <v>28</v>
      </c>
      <c r="MZL562" s="84"/>
      <c r="MZM562" s="168">
        <v>22</v>
      </c>
      <c r="MZN562" s="84"/>
      <c r="MZO562" s="85"/>
      <c r="MZP562" s="84"/>
      <c r="MZQ562" s="85"/>
      <c r="MZR562" s="84"/>
      <c r="MZS562" s="85"/>
      <c r="MZT562" s="86"/>
      <c r="NJD562" s="113">
        <v>18</v>
      </c>
      <c r="NJE562" s="135" t="s">
        <v>74</v>
      </c>
      <c r="NJF562" s="132" t="s">
        <v>75</v>
      </c>
      <c r="NJG562" s="84" t="s">
        <v>28</v>
      </c>
      <c r="NJH562" s="84"/>
      <c r="NJI562" s="168">
        <v>22</v>
      </c>
      <c r="NJJ562" s="84"/>
      <c r="NJK562" s="85"/>
      <c r="NJL562" s="84"/>
      <c r="NJM562" s="85"/>
      <c r="NJN562" s="84"/>
      <c r="NJO562" s="85"/>
      <c r="NJP562" s="86"/>
      <c r="NSZ562" s="113">
        <v>18</v>
      </c>
      <c r="NTA562" s="135" t="s">
        <v>74</v>
      </c>
      <c r="NTB562" s="132" t="s">
        <v>75</v>
      </c>
      <c r="NTC562" s="84" t="s">
        <v>28</v>
      </c>
      <c r="NTD562" s="84"/>
      <c r="NTE562" s="168">
        <v>22</v>
      </c>
      <c r="NTF562" s="84"/>
      <c r="NTG562" s="85"/>
      <c r="NTH562" s="84"/>
      <c r="NTI562" s="85"/>
      <c r="NTJ562" s="84"/>
      <c r="NTK562" s="85"/>
      <c r="NTL562" s="86"/>
      <c r="OCV562" s="113">
        <v>18</v>
      </c>
      <c r="OCW562" s="135" t="s">
        <v>74</v>
      </c>
      <c r="OCX562" s="132" t="s">
        <v>75</v>
      </c>
      <c r="OCY562" s="84" t="s">
        <v>28</v>
      </c>
      <c r="OCZ562" s="84"/>
      <c r="ODA562" s="168">
        <v>22</v>
      </c>
      <c r="ODB562" s="84"/>
      <c r="ODC562" s="85"/>
      <c r="ODD562" s="84"/>
      <c r="ODE562" s="85"/>
      <c r="ODF562" s="84"/>
      <c r="ODG562" s="85"/>
      <c r="ODH562" s="86"/>
      <c r="OMR562" s="113">
        <v>18</v>
      </c>
      <c r="OMS562" s="135" t="s">
        <v>74</v>
      </c>
      <c r="OMT562" s="132" t="s">
        <v>75</v>
      </c>
      <c r="OMU562" s="84" t="s">
        <v>28</v>
      </c>
      <c r="OMV562" s="84"/>
      <c r="OMW562" s="168">
        <v>22</v>
      </c>
      <c r="OMX562" s="84"/>
      <c r="OMY562" s="85"/>
      <c r="OMZ562" s="84"/>
      <c r="ONA562" s="85"/>
      <c r="ONB562" s="84"/>
      <c r="ONC562" s="85"/>
      <c r="OND562" s="86"/>
      <c r="OWN562" s="113">
        <v>18</v>
      </c>
      <c r="OWO562" s="135" t="s">
        <v>74</v>
      </c>
      <c r="OWP562" s="132" t="s">
        <v>75</v>
      </c>
      <c r="OWQ562" s="84" t="s">
        <v>28</v>
      </c>
      <c r="OWR562" s="84"/>
      <c r="OWS562" s="168">
        <v>22</v>
      </c>
      <c r="OWT562" s="84"/>
      <c r="OWU562" s="85"/>
      <c r="OWV562" s="84"/>
      <c r="OWW562" s="85"/>
      <c r="OWX562" s="84"/>
      <c r="OWY562" s="85"/>
      <c r="OWZ562" s="86"/>
      <c r="PGJ562" s="113">
        <v>18</v>
      </c>
      <c r="PGK562" s="135" t="s">
        <v>74</v>
      </c>
      <c r="PGL562" s="132" t="s">
        <v>75</v>
      </c>
      <c r="PGM562" s="84" t="s">
        <v>28</v>
      </c>
      <c r="PGN562" s="84"/>
      <c r="PGO562" s="168">
        <v>22</v>
      </c>
      <c r="PGP562" s="84"/>
      <c r="PGQ562" s="85"/>
      <c r="PGR562" s="84"/>
      <c r="PGS562" s="85"/>
      <c r="PGT562" s="84"/>
      <c r="PGU562" s="85"/>
      <c r="PGV562" s="86"/>
      <c r="PQF562" s="113">
        <v>18</v>
      </c>
      <c r="PQG562" s="135" t="s">
        <v>74</v>
      </c>
      <c r="PQH562" s="132" t="s">
        <v>75</v>
      </c>
      <c r="PQI562" s="84" t="s">
        <v>28</v>
      </c>
      <c r="PQJ562" s="84"/>
      <c r="PQK562" s="168">
        <v>22</v>
      </c>
      <c r="PQL562" s="84"/>
      <c r="PQM562" s="85"/>
      <c r="PQN562" s="84"/>
      <c r="PQO562" s="85"/>
      <c r="PQP562" s="84"/>
      <c r="PQQ562" s="85"/>
      <c r="PQR562" s="86"/>
      <c r="QAB562" s="113">
        <v>18</v>
      </c>
      <c r="QAC562" s="135" t="s">
        <v>74</v>
      </c>
      <c r="QAD562" s="132" t="s">
        <v>75</v>
      </c>
      <c r="QAE562" s="84" t="s">
        <v>28</v>
      </c>
      <c r="QAF562" s="84"/>
      <c r="QAG562" s="168">
        <v>22</v>
      </c>
      <c r="QAH562" s="84"/>
      <c r="QAI562" s="85"/>
      <c r="QAJ562" s="84"/>
      <c r="QAK562" s="85"/>
      <c r="QAL562" s="84"/>
      <c r="QAM562" s="85"/>
      <c r="QAN562" s="86"/>
      <c r="QJX562" s="113">
        <v>18</v>
      </c>
      <c r="QJY562" s="135" t="s">
        <v>74</v>
      </c>
      <c r="QJZ562" s="132" t="s">
        <v>75</v>
      </c>
      <c r="QKA562" s="84" t="s">
        <v>28</v>
      </c>
      <c r="QKB562" s="84"/>
      <c r="QKC562" s="168">
        <v>22</v>
      </c>
      <c r="QKD562" s="84"/>
      <c r="QKE562" s="85"/>
      <c r="QKF562" s="84"/>
      <c r="QKG562" s="85"/>
      <c r="QKH562" s="84"/>
      <c r="QKI562" s="85"/>
      <c r="QKJ562" s="86"/>
      <c r="QTT562" s="113">
        <v>18</v>
      </c>
      <c r="QTU562" s="135" t="s">
        <v>74</v>
      </c>
      <c r="QTV562" s="132" t="s">
        <v>75</v>
      </c>
      <c r="QTW562" s="84" t="s">
        <v>28</v>
      </c>
      <c r="QTX562" s="84"/>
      <c r="QTY562" s="168">
        <v>22</v>
      </c>
      <c r="QTZ562" s="84"/>
      <c r="QUA562" s="85"/>
      <c r="QUB562" s="84"/>
      <c r="QUC562" s="85"/>
      <c r="QUD562" s="84"/>
      <c r="QUE562" s="85"/>
      <c r="QUF562" s="86"/>
      <c r="RDP562" s="113">
        <v>18</v>
      </c>
      <c r="RDQ562" s="135" t="s">
        <v>74</v>
      </c>
      <c r="RDR562" s="132" t="s">
        <v>75</v>
      </c>
      <c r="RDS562" s="84" t="s">
        <v>28</v>
      </c>
      <c r="RDT562" s="84"/>
      <c r="RDU562" s="168">
        <v>22</v>
      </c>
      <c r="RDV562" s="84"/>
      <c r="RDW562" s="85"/>
      <c r="RDX562" s="84"/>
      <c r="RDY562" s="85"/>
      <c r="RDZ562" s="84"/>
      <c r="REA562" s="85"/>
      <c r="REB562" s="86"/>
      <c r="RNL562" s="113">
        <v>18</v>
      </c>
      <c r="RNM562" s="135" t="s">
        <v>74</v>
      </c>
      <c r="RNN562" s="132" t="s">
        <v>75</v>
      </c>
      <c r="RNO562" s="84" t="s">
        <v>28</v>
      </c>
      <c r="RNP562" s="84"/>
      <c r="RNQ562" s="168">
        <v>22</v>
      </c>
      <c r="RNR562" s="84"/>
      <c r="RNS562" s="85"/>
      <c r="RNT562" s="84"/>
      <c r="RNU562" s="85"/>
      <c r="RNV562" s="84"/>
      <c r="RNW562" s="85"/>
      <c r="RNX562" s="86"/>
      <c r="RXH562" s="113">
        <v>18</v>
      </c>
      <c r="RXI562" s="135" t="s">
        <v>74</v>
      </c>
      <c r="RXJ562" s="132" t="s">
        <v>75</v>
      </c>
      <c r="RXK562" s="84" t="s">
        <v>28</v>
      </c>
      <c r="RXL562" s="84"/>
      <c r="RXM562" s="168">
        <v>22</v>
      </c>
      <c r="RXN562" s="84"/>
      <c r="RXO562" s="85"/>
      <c r="RXP562" s="84"/>
      <c r="RXQ562" s="85"/>
      <c r="RXR562" s="84"/>
      <c r="RXS562" s="85"/>
      <c r="RXT562" s="86"/>
      <c r="SHD562" s="113">
        <v>18</v>
      </c>
      <c r="SHE562" s="135" t="s">
        <v>74</v>
      </c>
      <c r="SHF562" s="132" t="s">
        <v>75</v>
      </c>
      <c r="SHG562" s="84" t="s">
        <v>28</v>
      </c>
      <c r="SHH562" s="84"/>
      <c r="SHI562" s="168">
        <v>22</v>
      </c>
      <c r="SHJ562" s="84"/>
      <c r="SHK562" s="85"/>
      <c r="SHL562" s="84"/>
      <c r="SHM562" s="85"/>
      <c r="SHN562" s="84"/>
      <c r="SHO562" s="85"/>
      <c r="SHP562" s="86"/>
      <c r="SQZ562" s="113">
        <v>18</v>
      </c>
      <c r="SRA562" s="135" t="s">
        <v>74</v>
      </c>
      <c r="SRB562" s="132" t="s">
        <v>75</v>
      </c>
      <c r="SRC562" s="84" t="s">
        <v>28</v>
      </c>
      <c r="SRD562" s="84"/>
      <c r="SRE562" s="168">
        <v>22</v>
      </c>
      <c r="SRF562" s="84"/>
      <c r="SRG562" s="85"/>
      <c r="SRH562" s="84"/>
      <c r="SRI562" s="85"/>
      <c r="SRJ562" s="84"/>
      <c r="SRK562" s="85"/>
      <c r="SRL562" s="86"/>
      <c r="TAV562" s="113">
        <v>18</v>
      </c>
      <c r="TAW562" s="135" t="s">
        <v>74</v>
      </c>
      <c r="TAX562" s="132" t="s">
        <v>75</v>
      </c>
      <c r="TAY562" s="84" t="s">
        <v>28</v>
      </c>
      <c r="TAZ562" s="84"/>
      <c r="TBA562" s="168">
        <v>22</v>
      </c>
      <c r="TBB562" s="84"/>
      <c r="TBC562" s="85"/>
      <c r="TBD562" s="84"/>
      <c r="TBE562" s="85"/>
      <c r="TBF562" s="84"/>
      <c r="TBG562" s="85"/>
      <c r="TBH562" s="86"/>
      <c r="TKR562" s="113">
        <v>18</v>
      </c>
      <c r="TKS562" s="135" t="s">
        <v>74</v>
      </c>
      <c r="TKT562" s="132" t="s">
        <v>75</v>
      </c>
      <c r="TKU562" s="84" t="s">
        <v>28</v>
      </c>
      <c r="TKV562" s="84"/>
      <c r="TKW562" s="168">
        <v>22</v>
      </c>
      <c r="TKX562" s="84"/>
      <c r="TKY562" s="85"/>
      <c r="TKZ562" s="84"/>
      <c r="TLA562" s="85"/>
      <c r="TLB562" s="84"/>
      <c r="TLC562" s="85"/>
      <c r="TLD562" s="86"/>
      <c r="TUN562" s="113">
        <v>18</v>
      </c>
      <c r="TUO562" s="135" t="s">
        <v>74</v>
      </c>
      <c r="TUP562" s="132" t="s">
        <v>75</v>
      </c>
      <c r="TUQ562" s="84" t="s">
        <v>28</v>
      </c>
      <c r="TUR562" s="84"/>
      <c r="TUS562" s="168">
        <v>22</v>
      </c>
      <c r="TUT562" s="84"/>
      <c r="TUU562" s="85"/>
      <c r="TUV562" s="84"/>
      <c r="TUW562" s="85"/>
      <c r="TUX562" s="84"/>
      <c r="TUY562" s="85"/>
      <c r="TUZ562" s="86"/>
      <c r="UEJ562" s="113">
        <v>18</v>
      </c>
      <c r="UEK562" s="135" t="s">
        <v>74</v>
      </c>
      <c r="UEL562" s="132" t="s">
        <v>75</v>
      </c>
      <c r="UEM562" s="84" t="s">
        <v>28</v>
      </c>
      <c r="UEN562" s="84"/>
      <c r="UEO562" s="168">
        <v>22</v>
      </c>
      <c r="UEP562" s="84"/>
      <c r="UEQ562" s="85"/>
      <c r="UER562" s="84"/>
      <c r="UES562" s="85"/>
      <c r="UET562" s="84"/>
      <c r="UEU562" s="85"/>
      <c r="UEV562" s="86"/>
      <c r="UOF562" s="113">
        <v>18</v>
      </c>
      <c r="UOG562" s="135" t="s">
        <v>74</v>
      </c>
      <c r="UOH562" s="132" t="s">
        <v>75</v>
      </c>
      <c r="UOI562" s="84" t="s">
        <v>28</v>
      </c>
      <c r="UOJ562" s="84"/>
      <c r="UOK562" s="168">
        <v>22</v>
      </c>
      <c r="UOL562" s="84"/>
      <c r="UOM562" s="85"/>
      <c r="UON562" s="84"/>
      <c r="UOO562" s="85"/>
      <c r="UOP562" s="84"/>
      <c r="UOQ562" s="85"/>
      <c r="UOR562" s="86"/>
      <c r="UYB562" s="113">
        <v>18</v>
      </c>
      <c r="UYC562" s="135" t="s">
        <v>74</v>
      </c>
      <c r="UYD562" s="132" t="s">
        <v>75</v>
      </c>
      <c r="UYE562" s="84" t="s">
        <v>28</v>
      </c>
      <c r="UYF562" s="84"/>
      <c r="UYG562" s="168">
        <v>22</v>
      </c>
      <c r="UYH562" s="84"/>
      <c r="UYI562" s="85"/>
      <c r="UYJ562" s="84"/>
      <c r="UYK562" s="85"/>
      <c r="UYL562" s="84"/>
      <c r="UYM562" s="85"/>
      <c r="UYN562" s="86"/>
      <c r="VHX562" s="113">
        <v>18</v>
      </c>
      <c r="VHY562" s="135" t="s">
        <v>74</v>
      </c>
      <c r="VHZ562" s="132" t="s">
        <v>75</v>
      </c>
      <c r="VIA562" s="84" t="s">
        <v>28</v>
      </c>
      <c r="VIB562" s="84"/>
      <c r="VIC562" s="168">
        <v>22</v>
      </c>
      <c r="VID562" s="84"/>
      <c r="VIE562" s="85"/>
      <c r="VIF562" s="84"/>
      <c r="VIG562" s="85"/>
      <c r="VIH562" s="84"/>
      <c r="VII562" s="85"/>
      <c r="VIJ562" s="86"/>
      <c r="VRT562" s="113">
        <v>18</v>
      </c>
      <c r="VRU562" s="135" t="s">
        <v>74</v>
      </c>
      <c r="VRV562" s="132" t="s">
        <v>75</v>
      </c>
      <c r="VRW562" s="84" t="s">
        <v>28</v>
      </c>
      <c r="VRX562" s="84"/>
      <c r="VRY562" s="168">
        <v>22</v>
      </c>
      <c r="VRZ562" s="84"/>
      <c r="VSA562" s="85"/>
      <c r="VSB562" s="84"/>
      <c r="VSC562" s="85"/>
      <c r="VSD562" s="84"/>
      <c r="VSE562" s="85"/>
      <c r="VSF562" s="86"/>
      <c r="WBP562" s="113">
        <v>18</v>
      </c>
      <c r="WBQ562" s="135" t="s">
        <v>74</v>
      </c>
      <c r="WBR562" s="132" t="s">
        <v>75</v>
      </c>
      <c r="WBS562" s="84" t="s">
        <v>28</v>
      </c>
      <c r="WBT562" s="84"/>
      <c r="WBU562" s="168">
        <v>22</v>
      </c>
      <c r="WBV562" s="84"/>
      <c r="WBW562" s="85"/>
      <c r="WBX562" s="84"/>
      <c r="WBY562" s="85"/>
      <c r="WBZ562" s="84"/>
      <c r="WCA562" s="85"/>
      <c r="WCB562" s="86"/>
      <c r="WLL562" s="113">
        <v>18</v>
      </c>
      <c r="WLM562" s="135" t="s">
        <v>74</v>
      </c>
      <c r="WLN562" s="132" t="s">
        <v>75</v>
      </c>
      <c r="WLO562" s="84" t="s">
        <v>28</v>
      </c>
      <c r="WLP562" s="84"/>
      <c r="WLQ562" s="168">
        <v>22</v>
      </c>
      <c r="WLR562" s="84"/>
      <c r="WLS562" s="85"/>
      <c r="WLT562" s="84"/>
      <c r="WLU562" s="85"/>
      <c r="WLV562" s="84"/>
      <c r="WLW562" s="85"/>
      <c r="WLX562" s="86"/>
      <c r="WVH562" s="113">
        <v>18</v>
      </c>
      <c r="WVI562" s="135" t="s">
        <v>74</v>
      </c>
      <c r="WVJ562" s="132" t="s">
        <v>75</v>
      </c>
      <c r="WVK562" s="84" t="s">
        <v>28</v>
      </c>
      <c r="WVL562" s="84"/>
      <c r="WVM562" s="168">
        <v>22</v>
      </c>
      <c r="WVN562" s="84"/>
      <c r="WVO562" s="85"/>
      <c r="WVP562" s="84"/>
      <c r="WVQ562" s="85"/>
      <c r="WVR562" s="84"/>
      <c r="WVS562" s="85"/>
      <c r="WVT562" s="86"/>
    </row>
    <row r="563" spans="1:16140" x14ac:dyDescent="0.35">
      <c r="A563" s="82"/>
      <c r="B563" s="6"/>
      <c r="C563" s="81" t="s">
        <v>14</v>
      </c>
      <c r="D563" s="84" t="s">
        <v>15</v>
      </c>
      <c r="E563" s="85">
        <v>0.38900000000000001</v>
      </c>
      <c r="F563" s="85">
        <v>0.38900000000000001</v>
      </c>
      <c r="G563" s="84"/>
      <c r="H563" s="85"/>
      <c r="I563" s="88">
        <v>6</v>
      </c>
      <c r="J563" s="85">
        <v>2.3340000000000001</v>
      </c>
      <c r="K563" s="84"/>
      <c r="L563" s="85"/>
      <c r="M563" s="194">
        <f>H563+J563+L563</f>
        <v>2.3340000000000001</v>
      </c>
    </row>
    <row r="564" spans="1:16140" x14ac:dyDescent="0.35">
      <c r="A564" s="82"/>
      <c r="B564" s="6"/>
      <c r="C564" s="81" t="s">
        <v>24</v>
      </c>
      <c r="D564" s="84" t="s">
        <v>18</v>
      </c>
      <c r="E564" s="141">
        <v>0.151</v>
      </c>
      <c r="F564" s="85">
        <v>0.151</v>
      </c>
      <c r="G564" s="84"/>
      <c r="H564" s="85"/>
      <c r="I564" s="84"/>
      <c r="J564" s="85"/>
      <c r="K564" s="88">
        <v>4</v>
      </c>
      <c r="L564" s="85">
        <v>0.60399999999999998</v>
      </c>
      <c r="M564" s="194">
        <f>H564+J564+L564</f>
        <v>0.60399999999999998</v>
      </c>
    </row>
    <row r="565" spans="1:16140" x14ac:dyDescent="0.35">
      <c r="A565" s="82"/>
      <c r="B565" s="6"/>
      <c r="C565" s="6" t="s">
        <v>25</v>
      </c>
      <c r="D565" s="84"/>
      <c r="E565" s="84"/>
      <c r="F565" s="85"/>
      <c r="G565" s="84"/>
      <c r="H565" s="85"/>
      <c r="I565" s="84"/>
      <c r="J565" s="85"/>
      <c r="K565" s="84"/>
      <c r="L565" s="85"/>
      <c r="M565" s="194"/>
    </row>
    <row r="566" spans="1:16140" ht="32" x14ac:dyDescent="0.35">
      <c r="A566" s="82" t="s">
        <v>683</v>
      </c>
      <c r="B566" s="18" t="s">
        <v>29</v>
      </c>
      <c r="C566" s="81" t="s">
        <v>428</v>
      </c>
      <c r="D566" s="84" t="s">
        <v>28</v>
      </c>
      <c r="E566" s="84">
        <v>1</v>
      </c>
      <c r="F566" s="88">
        <v>1</v>
      </c>
      <c r="G566" s="169">
        <v>2.0640000000000001</v>
      </c>
      <c r="H566" s="85">
        <v>2.0640000000000001</v>
      </c>
      <c r="I566" s="84"/>
      <c r="J566" s="85"/>
      <c r="K566" s="84"/>
      <c r="L566" s="85"/>
      <c r="M566" s="194">
        <f>H566+J566+L566</f>
        <v>2.0640000000000001</v>
      </c>
    </row>
    <row r="567" spans="1:16140" x14ac:dyDescent="0.35">
      <c r="A567" s="82"/>
      <c r="B567" s="6"/>
      <c r="C567" s="81" t="s">
        <v>26</v>
      </c>
      <c r="D567" s="84" t="s">
        <v>18</v>
      </c>
      <c r="E567" s="87">
        <v>2.4E-2</v>
      </c>
      <c r="F567" s="85">
        <v>2.4E-2</v>
      </c>
      <c r="G567" s="88">
        <v>4</v>
      </c>
      <c r="H567" s="88">
        <v>9.6000000000000002E-2</v>
      </c>
      <c r="I567" s="84"/>
      <c r="J567" s="85"/>
      <c r="K567" s="84"/>
      <c r="L567" s="85"/>
      <c r="M567" s="194">
        <f>H567+J567+L567</f>
        <v>9.6000000000000002E-2</v>
      </c>
    </row>
    <row r="568" spans="1:16140" s="55" customFormat="1" ht="48" x14ac:dyDescent="0.35">
      <c r="A568" s="134">
        <v>106</v>
      </c>
      <c r="B568" s="19" t="s">
        <v>99</v>
      </c>
      <c r="C568" s="136" t="s">
        <v>429</v>
      </c>
      <c r="D568" s="51" t="s">
        <v>68</v>
      </c>
      <c r="E568" s="51"/>
      <c r="F568" s="152">
        <v>2</v>
      </c>
      <c r="G568" s="51"/>
      <c r="H568" s="52"/>
      <c r="I568" s="51"/>
      <c r="J568" s="52"/>
      <c r="K568" s="51"/>
      <c r="L568" s="52"/>
      <c r="M568" s="194"/>
    </row>
    <row r="569" spans="1:16140" s="55" customFormat="1" x14ac:dyDescent="0.35">
      <c r="A569" s="134"/>
      <c r="B569" s="7"/>
      <c r="C569" s="50" t="s">
        <v>14</v>
      </c>
      <c r="D569" s="51" t="s">
        <v>15</v>
      </c>
      <c r="E569" s="52">
        <v>1.96</v>
      </c>
      <c r="F569" s="52">
        <v>3.92</v>
      </c>
      <c r="G569" s="51"/>
      <c r="H569" s="52"/>
      <c r="I569" s="56">
        <v>6</v>
      </c>
      <c r="J569" s="52">
        <v>23.52</v>
      </c>
      <c r="K569" s="51"/>
      <c r="L569" s="52"/>
      <c r="M569" s="194">
        <f>H569+J569+L569</f>
        <v>23.52</v>
      </c>
    </row>
    <row r="570" spans="1:16140" s="55" customFormat="1" x14ac:dyDescent="0.35">
      <c r="A570" s="134"/>
      <c r="B570" s="7"/>
      <c r="C570" s="50" t="s">
        <v>24</v>
      </c>
      <c r="D570" s="51" t="s">
        <v>18</v>
      </c>
      <c r="E570" s="52">
        <v>1.33</v>
      </c>
      <c r="F570" s="52">
        <v>2.66</v>
      </c>
      <c r="G570" s="51"/>
      <c r="H570" s="52"/>
      <c r="I570" s="51"/>
      <c r="J570" s="52"/>
      <c r="K570" s="56">
        <v>4</v>
      </c>
      <c r="L570" s="52">
        <v>10.64</v>
      </c>
      <c r="M570" s="194">
        <f>H570+J570+L570</f>
        <v>10.64</v>
      </c>
    </row>
    <row r="571" spans="1:16140" s="55" customFormat="1" x14ac:dyDescent="0.35">
      <c r="A571" s="134"/>
      <c r="B571" s="7"/>
      <c r="C571" s="7" t="s">
        <v>25</v>
      </c>
      <c r="D571" s="51"/>
      <c r="E571" s="51"/>
      <c r="F571" s="52"/>
      <c r="G571" s="51"/>
      <c r="H571" s="52"/>
      <c r="I571" s="51"/>
      <c r="J571" s="52"/>
      <c r="K571" s="51"/>
      <c r="L571" s="52"/>
      <c r="M571" s="194"/>
    </row>
    <row r="572" spans="1:16140" s="55" customFormat="1" ht="32" x14ac:dyDescent="0.35">
      <c r="A572" s="134" t="s">
        <v>684</v>
      </c>
      <c r="B572" s="7" t="s">
        <v>29</v>
      </c>
      <c r="C572" s="50" t="s">
        <v>255</v>
      </c>
      <c r="D572" s="51" t="s">
        <v>68</v>
      </c>
      <c r="E572" s="51">
        <v>1</v>
      </c>
      <c r="F572" s="56">
        <v>2</v>
      </c>
      <c r="G572" s="52">
        <v>122.88135593220339</v>
      </c>
      <c r="H572" s="52">
        <v>245.76271186440678</v>
      </c>
      <c r="I572" s="51"/>
      <c r="J572" s="52"/>
      <c r="K572" s="51"/>
      <c r="L572" s="52"/>
      <c r="M572" s="194">
        <f>H572+J572+L572</f>
        <v>245.76271186440678</v>
      </c>
    </row>
    <row r="573" spans="1:16140" s="55" customFormat="1" x14ac:dyDescent="0.35">
      <c r="A573" s="134"/>
      <c r="B573" s="7"/>
      <c r="C573" s="50" t="s">
        <v>26</v>
      </c>
      <c r="D573" s="51" t="s">
        <v>18</v>
      </c>
      <c r="E573" s="52">
        <v>0.37</v>
      </c>
      <c r="F573" s="52">
        <v>0.74</v>
      </c>
      <c r="G573" s="56">
        <v>4</v>
      </c>
      <c r="H573" s="52">
        <v>2.96</v>
      </c>
      <c r="I573" s="51"/>
      <c r="J573" s="52"/>
      <c r="K573" s="51"/>
      <c r="L573" s="52"/>
      <c r="M573" s="194">
        <f>H573+J573+L573</f>
        <v>2.96</v>
      </c>
    </row>
    <row r="574" spans="1:16140" s="55" customFormat="1" ht="48" x14ac:dyDescent="0.35">
      <c r="A574" s="134">
        <v>107</v>
      </c>
      <c r="B574" s="19" t="s">
        <v>257</v>
      </c>
      <c r="C574" s="136" t="s">
        <v>430</v>
      </c>
      <c r="D574" s="51" t="s">
        <v>68</v>
      </c>
      <c r="E574" s="51"/>
      <c r="F574" s="152">
        <v>1</v>
      </c>
      <c r="G574" s="51"/>
      <c r="H574" s="52"/>
      <c r="I574" s="51"/>
      <c r="J574" s="52"/>
      <c r="K574" s="51"/>
      <c r="L574" s="52"/>
      <c r="M574" s="194"/>
    </row>
    <row r="575" spans="1:16140" s="55" customFormat="1" x14ac:dyDescent="0.35">
      <c r="A575" s="134"/>
      <c r="B575" s="7"/>
      <c r="C575" s="50" t="s">
        <v>14</v>
      </c>
      <c r="D575" s="51" t="s">
        <v>15</v>
      </c>
      <c r="E575" s="52">
        <v>1.25</v>
      </c>
      <c r="F575" s="52">
        <v>1.25</v>
      </c>
      <c r="G575" s="51"/>
      <c r="H575" s="52"/>
      <c r="I575" s="56">
        <v>6</v>
      </c>
      <c r="J575" s="52">
        <v>7.5</v>
      </c>
      <c r="K575" s="51"/>
      <c r="L575" s="52"/>
      <c r="M575" s="194">
        <f>H575+J575+L575</f>
        <v>7.5</v>
      </c>
    </row>
    <row r="576" spans="1:16140" s="55" customFormat="1" x14ac:dyDescent="0.35">
      <c r="A576" s="134"/>
      <c r="B576" s="7"/>
      <c r="C576" s="50" t="s">
        <v>24</v>
      </c>
      <c r="D576" s="51" t="s">
        <v>18</v>
      </c>
      <c r="E576" s="52">
        <v>0.85</v>
      </c>
      <c r="F576" s="52">
        <v>0.85</v>
      </c>
      <c r="G576" s="51"/>
      <c r="H576" s="52"/>
      <c r="I576" s="51"/>
      <c r="J576" s="52"/>
      <c r="K576" s="56">
        <v>4</v>
      </c>
      <c r="L576" s="52">
        <v>3.4</v>
      </c>
      <c r="M576" s="194">
        <f>H576+J576+L576</f>
        <v>3.4</v>
      </c>
    </row>
    <row r="577" spans="1:14" s="55" customFormat="1" x14ac:dyDescent="0.35">
      <c r="A577" s="134"/>
      <c r="B577" s="7"/>
      <c r="C577" s="7" t="s">
        <v>25</v>
      </c>
      <c r="D577" s="51"/>
      <c r="E577" s="51"/>
      <c r="F577" s="52"/>
      <c r="G577" s="51"/>
      <c r="H577" s="52"/>
      <c r="I577" s="51"/>
      <c r="J577" s="52"/>
      <c r="K577" s="51"/>
      <c r="L577" s="52"/>
      <c r="M577" s="194"/>
    </row>
    <row r="578" spans="1:14" s="55" customFormat="1" ht="32" x14ac:dyDescent="0.35">
      <c r="A578" s="134" t="s">
        <v>685</v>
      </c>
      <c r="B578" s="7" t="s">
        <v>29</v>
      </c>
      <c r="C578" s="50" t="s">
        <v>256</v>
      </c>
      <c r="D578" s="51" t="s">
        <v>68</v>
      </c>
      <c r="E578" s="51">
        <v>1</v>
      </c>
      <c r="F578" s="56">
        <v>1</v>
      </c>
      <c r="G578" s="52">
        <v>101.69491525423729</v>
      </c>
      <c r="H578" s="52">
        <v>101.69491525423729</v>
      </c>
      <c r="I578" s="51"/>
      <c r="J578" s="52"/>
      <c r="K578" s="51"/>
      <c r="L578" s="52"/>
      <c r="M578" s="194">
        <f>H578+J578+L578</f>
        <v>101.69491525423729</v>
      </c>
    </row>
    <row r="579" spans="1:14" s="55" customFormat="1" x14ac:dyDescent="0.35">
      <c r="A579" s="134"/>
      <c r="B579" s="7"/>
      <c r="C579" s="50" t="s">
        <v>26</v>
      </c>
      <c r="D579" s="51" t="s">
        <v>18</v>
      </c>
      <c r="E579" s="52">
        <v>0.14000000000000001</v>
      </c>
      <c r="F579" s="52">
        <v>0.14000000000000001</v>
      </c>
      <c r="G579" s="56">
        <v>4</v>
      </c>
      <c r="H579" s="52">
        <v>0.56000000000000005</v>
      </c>
      <c r="I579" s="51"/>
      <c r="J579" s="52"/>
      <c r="K579" s="51"/>
      <c r="L579" s="52"/>
      <c r="M579" s="194">
        <f>H579+J579+L579</f>
        <v>0.56000000000000005</v>
      </c>
    </row>
    <row r="580" spans="1:14" s="55" customFormat="1" ht="48" x14ac:dyDescent="0.35">
      <c r="A580" s="134">
        <v>108</v>
      </c>
      <c r="B580" s="19" t="s">
        <v>73</v>
      </c>
      <c r="C580" s="136" t="s">
        <v>431</v>
      </c>
      <c r="D580" s="51" t="s">
        <v>68</v>
      </c>
      <c r="E580" s="51"/>
      <c r="F580" s="152">
        <v>3</v>
      </c>
      <c r="G580" s="51"/>
      <c r="H580" s="52"/>
      <c r="I580" s="51"/>
      <c r="J580" s="52"/>
      <c r="K580" s="51"/>
      <c r="L580" s="52"/>
      <c r="M580" s="183"/>
    </row>
    <row r="581" spans="1:14" s="55" customFormat="1" x14ac:dyDescent="0.35">
      <c r="A581" s="134"/>
      <c r="B581" s="7"/>
      <c r="C581" s="50" t="s">
        <v>14</v>
      </c>
      <c r="D581" s="51" t="s">
        <v>15</v>
      </c>
      <c r="E581" s="52">
        <v>0.92</v>
      </c>
      <c r="F581" s="52">
        <v>2.7600000000000002</v>
      </c>
      <c r="G581" s="51"/>
      <c r="H581" s="52"/>
      <c r="I581" s="56">
        <v>6</v>
      </c>
      <c r="J581" s="52">
        <v>16.560000000000002</v>
      </c>
      <c r="K581" s="51"/>
      <c r="L581" s="52"/>
      <c r="M581" s="183">
        <f>H581+J581+L581</f>
        <v>16.560000000000002</v>
      </c>
    </row>
    <row r="582" spans="1:14" s="55" customFormat="1" x14ac:dyDescent="0.35">
      <c r="A582" s="134"/>
      <c r="B582" s="7"/>
      <c r="C582" s="50" t="s">
        <v>24</v>
      </c>
      <c r="D582" s="51" t="s">
        <v>18</v>
      </c>
      <c r="E582" s="52">
        <v>0.57999999999999996</v>
      </c>
      <c r="F582" s="52">
        <v>1.7399999999999998</v>
      </c>
      <c r="G582" s="51"/>
      <c r="H582" s="52"/>
      <c r="I582" s="51"/>
      <c r="J582" s="52"/>
      <c r="K582" s="56">
        <v>4</v>
      </c>
      <c r="L582" s="52">
        <v>6.9599999999999991</v>
      </c>
      <c r="M582" s="183">
        <f>H582+J582+L582</f>
        <v>6.9599999999999991</v>
      </c>
    </row>
    <row r="583" spans="1:14" s="55" customFormat="1" x14ac:dyDescent="0.35">
      <c r="A583" s="134"/>
      <c r="B583" s="7"/>
      <c r="C583" s="7" t="s">
        <v>25</v>
      </c>
      <c r="D583" s="51"/>
      <c r="E583" s="51"/>
      <c r="F583" s="52"/>
      <c r="G583" s="51"/>
      <c r="H583" s="52"/>
      <c r="I583" s="51"/>
      <c r="J583" s="52"/>
      <c r="K583" s="51"/>
      <c r="L583" s="52"/>
      <c r="M583" s="183"/>
    </row>
    <row r="584" spans="1:14" s="55" customFormat="1" ht="32" x14ac:dyDescent="0.35">
      <c r="A584" s="134" t="s">
        <v>386</v>
      </c>
      <c r="B584" s="7" t="s">
        <v>29</v>
      </c>
      <c r="C584" s="50" t="s">
        <v>258</v>
      </c>
      <c r="D584" s="51" t="s">
        <v>68</v>
      </c>
      <c r="E584" s="51">
        <v>1</v>
      </c>
      <c r="F584" s="56">
        <v>3</v>
      </c>
      <c r="G584" s="52">
        <v>84.745762711864415</v>
      </c>
      <c r="H584" s="52">
        <v>254.23728813559325</v>
      </c>
      <c r="I584" s="51"/>
      <c r="J584" s="52"/>
      <c r="K584" s="51"/>
      <c r="L584" s="52"/>
      <c r="M584" s="183">
        <f>H584+J584+L584</f>
        <v>254.23728813559325</v>
      </c>
    </row>
    <row r="585" spans="1:14" s="55" customFormat="1" x14ac:dyDescent="0.35">
      <c r="A585" s="134"/>
      <c r="B585" s="7"/>
      <c r="C585" s="50" t="s">
        <v>26</v>
      </c>
      <c r="D585" s="51" t="s">
        <v>18</v>
      </c>
      <c r="E585" s="52">
        <v>0.08</v>
      </c>
      <c r="F585" s="52">
        <v>0.24</v>
      </c>
      <c r="G585" s="56">
        <v>4</v>
      </c>
      <c r="H585" s="52">
        <v>0.96</v>
      </c>
      <c r="I585" s="51"/>
      <c r="J585" s="52"/>
      <c r="K585" s="51"/>
      <c r="L585" s="52"/>
      <c r="M585" s="183">
        <f>H585+J585+L585</f>
        <v>0.96</v>
      </c>
    </row>
    <row r="586" spans="1:14" s="55" customFormat="1" ht="48" x14ac:dyDescent="0.35">
      <c r="A586" s="134">
        <v>109</v>
      </c>
      <c r="B586" s="19" t="s">
        <v>105</v>
      </c>
      <c r="C586" s="136" t="s">
        <v>432</v>
      </c>
      <c r="D586" s="51" t="s">
        <v>68</v>
      </c>
      <c r="E586" s="51"/>
      <c r="F586" s="152">
        <v>2</v>
      </c>
      <c r="G586" s="51"/>
      <c r="H586" s="52"/>
      <c r="I586" s="51"/>
      <c r="J586" s="52"/>
      <c r="K586" s="51"/>
      <c r="L586" s="52"/>
      <c r="M586" s="183"/>
    </row>
    <row r="587" spans="1:14" s="55" customFormat="1" x14ac:dyDescent="0.35">
      <c r="A587" s="134"/>
      <c r="B587" s="7"/>
      <c r="C587" s="50" t="s">
        <v>14</v>
      </c>
      <c r="D587" s="51" t="s">
        <v>15</v>
      </c>
      <c r="E587" s="52">
        <v>0.62</v>
      </c>
      <c r="F587" s="52">
        <v>1.24</v>
      </c>
      <c r="G587" s="51"/>
      <c r="H587" s="52"/>
      <c r="I587" s="56">
        <v>6</v>
      </c>
      <c r="J587" s="52">
        <v>7.4399999999999995</v>
      </c>
      <c r="K587" s="51"/>
      <c r="L587" s="52"/>
      <c r="M587" s="183">
        <f>H587+J587+L587</f>
        <v>7.4399999999999995</v>
      </c>
    </row>
    <row r="588" spans="1:14" s="55" customFormat="1" x14ac:dyDescent="0.35">
      <c r="A588" s="134"/>
      <c r="B588" s="7"/>
      <c r="C588" s="50" t="s">
        <v>24</v>
      </c>
      <c r="D588" s="51" t="s">
        <v>18</v>
      </c>
      <c r="E588" s="52">
        <v>0.41</v>
      </c>
      <c r="F588" s="52">
        <v>0.82</v>
      </c>
      <c r="G588" s="51"/>
      <c r="H588" s="52"/>
      <c r="I588" s="51"/>
      <c r="J588" s="52"/>
      <c r="K588" s="56">
        <v>4</v>
      </c>
      <c r="L588" s="52">
        <v>3.28</v>
      </c>
      <c r="M588" s="183">
        <f>H588+J588+L588</f>
        <v>3.28</v>
      </c>
    </row>
    <row r="589" spans="1:14" s="55" customFormat="1" x14ac:dyDescent="0.35">
      <c r="A589" s="134"/>
      <c r="B589" s="7"/>
      <c r="C589" s="7" t="s">
        <v>25</v>
      </c>
      <c r="D589" s="51"/>
      <c r="E589" s="51"/>
      <c r="F589" s="52"/>
      <c r="G589" s="51"/>
      <c r="H589" s="52"/>
      <c r="I589" s="51"/>
      <c r="J589" s="52"/>
      <c r="K589" s="51"/>
      <c r="L589" s="52"/>
      <c r="M589" s="183"/>
    </row>
    <row r="590" spans="1:14" s="55" customFormat="1" ht="32" x14ac:dyDescent="0.35">
      <c r="A590" s="134" t="s">
        <v>686</v>
      </c>
      <c r="B590" s="7" t="s">
        <v>29</v>
      </c>
      <c r="C590" s="50" t="s">
        <v>521</v>
      </c>
      <c r="D590" s="51" t="s">
        <v>68</v>
      </c>
      <c r="E590" s="51">
        <v>1</v>
      </c>
      <c r="F590" s="56">
        <v>2</v>
      </c>
      <c r="G590" s="52">
        <v>67.79661016949153</v>
      </c>
      <c r="H590" s="52">
        <v>135.59322033898306</v>
      </c>
      <c r="I590" s="51"/>
      <c r="J590" s="52"/>
      <c r="K590" s="51"/>
      <c r="L590" s="52"/>
      <c r="M590" s="183">
        <f>H590+J590+L590</f>
        <v>135.59322033898306</v>
      </c>
    </row>
    <row r="591" spans="1:14" s="55" customFormat="1" x14ac:dyDescent="0.35">
      <c r="A591" s="134"/>
      <c r="B591" s="7"/>
      <c r="C591" s="50" t="s">
        <v>26</v>
      </c>
      <c r="D591" s="51" t="s">
        <v>18</v>
      </c>
      <c r="E591" s="52">
        <v>0.04</v>
      </c>
      <c r="F591" s="52">
        <v>0.08</v>
      </c>
      <c r="G591" s="56">
        <v>4</v>
      </c>
      <c r="H591" s="52">
        <v>0.32</v>
      </c>
      <c r="I591" s="51"/>
      <c r="J591" s="52"/>
      <c r="K591" s="51"/>
      <c r="L591" s="52"/>
      <c r="M591" s="183">
        <f>H591+J591+L591</f>
        <v>0.32</v>
      </c>
    </row>
    <row r="592" spans="1:14" s="55" customFormat="1" ht="32" x14ac:dyDescent="0.35">
      <c r="A592" s="134">
        <v>110</v>
      </c>
      <c r="B592" s="19" t="s">
        <v>438</v>
      </c>
      <c r="C592" s="171" t="s">
        <v>238</v>
      </c>
      <c r="D592" s="7" t="s">
        <v>236</v>
      </c>
      <c r="E592" s="51"/>
      <c r="F592" s="152">
        <v>2</v>
      </c>
      <c r="G592" s="51"/>
      <c r="H592" s="52"/>
      <c r="I592" s="51"/>
      <c r="J592" s="52"/>
      <c r="K592" s="51"/>
      <c r="L592" s="52"/>
      <c r="M592" s="183"/>
      <c r="N592" s="153"/>
    </row>
    <row r="593" spans="1:14" s="55" customFormat="1" x14ac:dyDescent="0.35">
      <c r="A593" s="134"/>
      <c r="B593" s="7"/>
      <c r="C593" s="50" t="s">
        <v>14</v>
      </c>
      <c r="D593" s="51" t="s">
        <v>15</v>
      </c>
      <c r="E593" s="52">
        <v>0.19</v>
      </c>
      <c r="F593" s="52">
        <v>0.38</v>
      </c>
      <c r="G593" s="51"/>
      <c r="H593" s="52"/>
      <c r="I593" s="56">
        <v>6</v>
      </c>
      <c r="J593" s="52">
        <v>2.2800000000000002</v>
      </c>
      <c r="K593" s="51"/>
      <c r="L593" s="52"/>
      <c r="M593" s="183">
        <f>H593+J593+L593</f>
        <v>2.2800000000000002</v>
      </c>
      <c r="N593" s="153"/>
    </row>
    <row r="594" spans="1:14" s="55" customFormat="1" x14ac:dyDescent="0.35">
      <c r="A594" s="134"/>
      <c r="B594" s="7"/>
      <c r="C594" s="50" t="s">
        <v>24</v>
      </c>
      <c r="D594" s="51" t="s">
        <v>18</v>
      </c>
      <c r="E594" s="52">
        <v>0.22799999999999998</v>
      </c>
      <c r="F594" s="52">
        <v>0.45599999999999996</v>
      </c>
      <c r="G594" s="51"/>
      <c r="H594" s="52"/>
      <c r="I594" s="51"/>
      <c r="J594" s="52"/>
      <c r="K594" s="56">
        <v>4</v>
      </c>
      <c r="L594" s="52">
        <v>1.8239999999999998</v>
      </c>
      <c r="M594" s="183">
        <f>H594+J594+L594</f>
        <v>1.8239999999999998</v>
      </c>
      <c r="N594" s="153"/>
    </row>
    <row r="595" spans="1:14" s="55" customFormat="1" x14ac:dyDescent="0.35">
      <c r="A595" s="134"/>
      <c r="B595" s="7"/>
      <c r="C595" s="7" t="s">
        <v>25</v>
      </c>
      <c r="D595" s="51"/>
      <c r="E595" s="172"/>
      <c r="F595" s="52"/>
      <c r="G595" s="51"/>
      <c r="H595" s="52"/>
      <c r="I595" s="51"/>
      <c r="J595" s="52"/>
      <c r="K595" s="51"/>
      <c r="L595" s="52"/>
      <c r="M595" s="183"/>
    </row>
    <row r="596" spans="1:14" s="55" customFormat="1" x14ac:dyDescent="0.35">
      <c r="A596" s="134"/>
      <c r="B596" s="14"/>
      <c r="C596" s="50" t="s">
        <v>234</v>
      </c>
      <c r="D596" s="51" t="s">
        <v>23</v>
      </c>
      <c r="E596" s="52">
        <v>0.23630109999999999</v>
      </c>
      <c r="F596" s="173">
        <v>0.47260219999999997</v>
      </c>
      <c r="G596" s="52">
        <v>2.03125</v>
      </c>
      <c r="H596" s="52">
        <v>0.95997321874999997</v>
      </c>
      <c r="I596" s="51"/>
      <c r="J596" s="52"/>
      <c r="K596" s="51"/>
      <c r="L596" s="52"/>
      <c r="M596" s="183">
        <f>H596+J596+L596</f>
        <v>0.95997321874999997</v>
      </c>
    </row>
    <row r="597" spans="1:14" s="55" customFormat="1" x14ac:dyDescent="0.35">
      <c r="A597" s="134"/>
      <c r="B597" s="14"/>
      <c r="C597" s="50" t="s">
        <v>235</v>
      </c>
      <c r="D597" s="51" t="s">
        <v>69</v>
      </c>
      <c r="E597" s="174">
        <v>9.0742500000000004E-2</v>
      </c>
      <c r="F597" s="52">
        <v>0.18148500000000001</v>
      </c>
      <c r="G597" s="52">
        <v>2.2033898305084749</v>
      </c>
      <c r="H597" s="56">
        <v>0.3998822033898306</v>
      </c>
      <c r="I597" s="56"/>
      <c r="J597" s="56"/>
      <c r="K597" s="56"/>
      <c r="L597" s="56"/>
      <c r="M597" s="183">
        <f>H597+J597+L597</f>
        <v>0.3998822033898306</v>
      </c>
    </row>
    <row r="598" spans="1:14" s="55" customFormat="1" ht="32" x14ac:dyDescent="0.35">
      <c r="A598" s="134">
        <v>111</v>
      </c>
      <c r="B598" s="19" t="s">
        <v>438</v>
      </c>
      <c r="C598" s="171" t="s">
        <v>239</v>
      </c>
      <c r="D598" s="7" t="s">
        <v>236</v>
      </c>
      <c r="E598" s="51"/>
      <c r="F598" s="152">
        <v>1</v>
      </c>
      <c r="G598" s="51"/>
      <c r="H598" s="52"/>
      <c r="I598" s="51"/>
      <c r="J598" s="52"/>
      <c r="K598" s="51"/>
      <c r="L598" s="52"/>
      <c r="M598" s="183"/>
      <c r="N598" s="153"/>
    </row>
    <row r="599" spans="1:14" s="55" customFormat="1" x14ac:dyDescent="0.35">
      <c r="A599" s="134"/>
      <c r="B599" s="7"/>
      <c r="C599" s="50" t="s">
        <v>14</v>
      </c>
      <c r="D599" s="51" t="s">
        <v>15</v>
      </c>
      <c r="E599" s="52">
        <v>0.12</v>
      </c>
      <c r="F599" s="52">
        <v>0.12</v>
      </c>
      <c r="G599" s="51"/>
      <c r="H599" s="52"/>
      <c r="I599" s="56">
        <v>6</v>
      </c>
      <c r="J599" s="52">
        <v>0.72</v>
      </c>
      <c r="K599" s="51"/>
      <c r="L599" s="52"/>
      <c r="M599" s="183">
        <f>H599+J599+L599</f>
        <v>0.72</v>
      </c>
      <c r="N599" s="153"/>
    </row>
    <row r="600" spans="1:14" s="55" customFormat="1" x14ac:dyDescent="0.35">
      <c r="A600" s="134"/>
      <c r="B600" s="7"/>
      <c r="C600" s="50" t="s">
        <v>24</v>
      </c>
      <c r="D600" s="51" t="s">
        <v>18</v>
      </c>
      <c r="E600" s="52">
        <v>0.14399999999999999</v>
      </c>
      <c r="F600" s="52">
        <v>0.14399999999999999</v>
      </c>
      <c r="G600" s="51"/>
      <c r="H600" s="52"/>
      <c r="I600" s="51"/>
      <c r="J600" s="52"/>
      <c r="K600" s="56">
        <v>4</v>
      </c>
      <c r="L600" s="52">
        <v>0.57599999999999996</v>
      </c>
      <c r="M600" s="183">
        <f>H600+J600+L600</f>
        <v>0.57599999999999996</v>
      </c>
      <c r="N600" s="153"/>
    </row>
    <row r="601" spans="1:14" s="55" customFormat="1" x14ac:dyDescent="0.35">
      <c r="A601" s="134"/>
      <c r="B601" s="7"/>
      <c r="C601" s="7" t="s">
        <v>25</v>
      </c>
      <c r="D601" s="51"/>
      <c r="E601" s="172"/>
      <c r="F601" s="52"/>
      <c r="G601" s="51"/>
      <c r="H601" s="52"/>
      <c r="I601" s="51"/>
      <c r="J601" s="52"/>
      <c r="K601" s="51"/>
      <c r="L601" s="52"/>
      <c r="M601" s="183"/>
    </row>
    <row r="602" spans="1:14" s="55" customFormat="1" x14ac:dyDescent="0.35">
      <c r="A602" s="134"/>
      <c r="B602" s="14"/>
      <c r="C602" s="50" t="s">
        <v>234</v>
      </c>
      <c r="D602" s="51" t="s">
        <v>23</v>
      </c>
      <c r="E602" s="52">
        <v>0.1577779</v>
      </c>
      <c r="F602" s="173">
        <v>0.1577779</v>
      </c>
      <c r="G602" s="52">
        <v>2.03125</v>
      </c>
      <c r="H602" s="52">
        <v>0.32048635937499997</v>
      </c>
      <c r="I602" s="51"/>
      <c r="J602" s="52"/>
      <c r="K602" s="51"/>
      <c r="L602" s="52"/>
      <c r="M602" s="183">
        <f>H602+J602+L602</f>
        <v>0.32048635937499997</v>
      </c>
    </row>
    <row r="603" spans="1:14" s="55" customFormat="1" x14ac:dyDescent="0.35">
      <c r="A603" s="134"/>
      <c r="B603" s="14"/>
      <c r="C603" s="50" t="s">
        <v>235</v>
      </c>
      <c r="D603" s="51" t="s">
        <v>69</v>
      </c>
      <c r="E603" s="174">
        <v>6.0233400000000006E-2</v>
      </c>
      <c r="F603" s="52">
        <v>6.0233400000000006E-2</v>
      </c>
      <c r="G603" s="52">
        <v>2.2033898305084749</v>
      </c>
      <c r="H603" s="52">
        <v>0.13271766101694918</v>
      </c>
      <c r="I603" s="51"/>
      <c r="J603" s="52"/>
      <c r="K603" s="51"/>
      <c r="L603" s="52"/>
      <c r="M603" s="183">
        <f>H603+J603+L603</f>
        <v>0.13271766101694918</v>
      </c>
    </row>
    <row r="604" spans="1:14" s="55" customFormat="1" ht="32" x14ac:dyDescent="0.35">
      <c r="A604" s="134">
        <v>112</v>
      </c>
      <c r="B604" s="19" t="s">
        <v>438</v>
      </c>
      <c r="C604" s="171" t="s">
        <v>240</v>
      </c>
      <c r="D604" s="7" t="s">
        <v>236</v>
      </c>
      <c r="E604" s="51"/>
      <c r="F604" s="152">
        <v>1</v>
      </c>
      <c r="G604" s="51"/>
      <c r="H604" s="52"/>
      <c r="I604" s="51"/>
      <c r="J604" s="52"/>
      <c r="K604" s="51"/>
      <c r="L604" s="52"/>
      <c r="M604" s="183"/>
      <c r="N604" s="153"/>
    </row>
    <row r="605" spans="1:14" s="55" customFormat="1" x14ac:dyDescent="0.35">
      <c r="A605" s="134"/>
      <c r="B605" s="7"/>
      <c r="C605" s="50" t="s">
        <v>14</v>
      </c>
      <c r="D605" s="51" t="s">
        <v>15</v>
      </c>
      <c r="E605" s="52">
        <v>0.11</v>
      </c>
      <c r="F605" s="52">
        <v>0.11</v>
      </c>
      <c r="G605" s="51"/>
      <c r="H605" s="52"/>
      <c r="I605" s="56">
        <v>6</v>
      </c>
      <c r="J605" s="52">
        <v>0.66</v>
      </c>
      <c r="K605" s="51"/>
      <c r="L605" s="52"/>
      <c r="M605" s="183">
        <f>H605+J605+L605</f>
        <v>0.66</v>
      </c>
      <c r="N605" s="153"/>
    </row>
    <row r="606" spans="1:14" s="55" customFormat="1" x14ac:dyDescent="0.35">
      <c r="A606" s="134"/>
      <c r="B606" s="7"/>
      <c r="C606" s="50" t="s">
        <v>24</v>
      </c>
      <c r="D606" s="51" t="s">
        <v>18</v>
      </c>
      <c r="E606" s="52">
        <v>0.13200000000000001</v>
      </c>
      <c r="F606" s="52">
        <v>0.13200000000000001</v>
      </c>
      <c r="G606" s="51"/>
      <c r="H606" s="52"/>
      <c r="I606" s="51"/>
      <c r="J606" s="52"/>
      <c r="K606" s="56">
        <v>4</v>
      </c>
      <c r="L606" s="52">
        <v>0.52800000000000002</v>
      </c>
      <c r="M606" s="183">
        <f>H606+J606+L606</f>
        <v>0.52800000000000002</v>
      </c>
      <c r="N606" s="153"/>
    </row>
    <row r="607" spans="1:14" s="55" customFormat="1" x14ac:dyDescent="0.35">
      <c r="A607" s="134"/>
      <c r="B607" s="7"/>
      <c r="C607" s="7" t="s">
        <v>25</v>
      </c>
      <c r="D607" s="51"/>
      <c r="E607" s="172"/>
      <c r="F607" s="52"/>
      <c r="G607" s="51"/>
      <c r="H607" s="52"/>
      <c r="I607" s="51"/>
      <c r="J607" s="52"/>
      <c r="K607" s="51"/>
      <c r="L607" s="52"/>
      <c r="M607" s="183"/>
    </row>
    <row r="608" spans="1:14" s="55" customFormat="1" x14ac:dyDescent="0.35">
      <c r="A608" s="134"/>
      <c r="B608" s="14"/>
      <c r="C608" s="50" t="s">
        <v>234</v>
      </c>
      <c r="D608" s="51" t="s">
        <v>23</v>
      </c>
      <c r="E608" s="52">
        <v>9.0612899999999996E-2</v>
      </c>
      <c r="F608" s="173">
        <v>9.0612899999999996E-2</v>
      </c>
      <c r="G608" s="52">
        <v>2.03125</v>
      </c>
      <c r="H608" s="52">
        <v>0.18405745312499999</v>
      </c>
      <c r="I608" s="51"/>
      <c r="J608" s="52"/>
      <c r="K608" s="51"/>
      <c r="L608" s="52"/>
      <c r="M608" s="183">
        <f>H608+J608+L608</f>
        <v>0.18405745312499999</v>
      </c>
    </row>
    <row r="609" spans="1:14" s="55" customFormat="1" x14ac:dyDescent="0.35">
      <c r="A609" s="134"/>
      <c r="B609" s="14"/>
      <c r="C609" s="50" t="s">
        <v>235</v>
      </c>
      <c r="D609" s="51" t="s">
        <v>69</v>
      </c>
      <c r="E609" s="174">
        <v>4.9507800000000005E-2</v>
      </c>
      <c r="F609" s="52">
        <v>4.9507800000000005E-2</v>
      </c>
      <c r="G609" s="52">
        <v>2.2033898305084749</v>
      </c>
      <c r="H609" s="52">
        <v>0.10908498305084749</v>
      </c>
      <c r="I609" s="51"/>
      <c r="J609" s="52"/>
      <c r="K609" s="51"/>
      <c r="L609" s="52"/>
      <c r="M609" s="183">
        <f>H609+J609+L609</f>
        <v>0.10908498305084749</v>
      </c>
    </row>
    <row r="610" spans="1:14" s="55" customFormat="1" ht="32" x14ac:dyDescent="0.35">
      <c r="A610" s="134">
        <v>113</v>
      </c>
      <c r="B610" s="19" t="s">
        <v>438</v>
      </c>
      <c r="C610" s="171" t="s">
        <v>241</v>
      </c>
      <c r="D610" s="7" t="s">
        <v>236</v>
      </c>
      <c r="E610" s="51"/>
      <c r="F610" s="152">
        <v>3</v>
      </c>
      <c r="G610" s="51"/>
      <c r="H610" s="52"/>
      <c r="I610" s="51"/>
      <c r="J610" s="52"/>
      <c r="K610" s="51"/>
      <c r="L610" s="52"/>
      <c r="M610" s="183"/>
      <c r="N610" s="153"/>
    </row>
    <row r="611" spans="1:14" s="55" customFormat="1" x14ac:dyDescent="0.35">
      <c r="A611" s="134"/>
      <c r="B611" s="7"/>
      <c r="C611" s="50" t="s">
        <v>14</v>
      </c>
      <c r="D611" s="51" t="s">
        <v>15</v>
      </c>
      <c r="E611" s="52">
        <v>0.11</v>
      </c>
      <c r="F611" s="52">
        <v>0.33</v>
      </c>
      <c r="G611" s="51"/>
      <c r="H611" s="52"/>
      <c r="I611" s="56">
        <v>6</v>
      </c>
      <c r="J611" s="52">
        <v>1.98</v>
      </c>
      <c r="K611" s="51"/>
      <c r="L611" s="52"/>
      <c r="M611" s="183">
        <f>H611+J611+L611</f>
        <v>1.98</v>
      </c>
      <c r="N611" s="153"/>
    </row>
    <row r="612" spans="1:14" s="55" customFormat="1" x14ac:dyDescent="0.35">
      <c r="A612" s="134"/>
      <c r="B612" s="7"/>
      <c r="C612" s="50" t="s">
        <v>24</v>
      </c>
      <c r="D612" s="51" t="s">
        <v>18</v>
      </c>
      <c r="E612" s="52">
        <v>0.13200000000000001</v>
      </c>
      <c r="F612" s="56">
        <v>0.39600000000000002</v>
      </c>
      <c r="G612" s="51"/>
      <c r="H612" s="52"/>
      <c r="I612" s="51"/>
      <c r="J612" s="52"/>
      <c r="K612" s="56">
        <v>4</v>
      </c>
      <c r="L612" s="52">
        <v>1.5840000000000001</v>
      </c>
      <c r="M612" s="183">
        <f>H612+J612+L612</f>
        <v>1.5840000000000001</v>
      </c>
      <c r="N612" s="153"/>
    </row>
    <row r="613" spans="1:14" s="55" customFormat="1" x14ac:dyDescent="0.35">
      <c r="A613" s="134"/>
      <c r="B613" s="7"/>
      <c r="C613" s="7" t="s">
        <v>25</v>
      </c>
      <c r="D613" s="51"/>
      <c r="E613" s="172"/>
      <c r="F613" s="52"/>
      <c r="G613" s="51"/>
      <c r="H613" s="52"/>
      <c r="I613" s="51"/>
      <c r="J613" s="52"/>
      <c r="K613" s="51"/>
      <c r="L613" s="52"/>
      <c r="M613" s="183"/>
    </row>
    <row r="614" spans="1:14" s="55" customFormat="1" x14ac:dyDescent="0.35">
      <c r="A614" s="134"/>
      <c r="B614" s="14"/>
      <c r="C614" s="50" t="s">
        <v>234</v>
      </c>
      <c r="D614" s="51" t="s">
        <v>23</v>
      </c>
      <c r="E614" s="52">
        <v>9.0612899999999996E-2</v>
      </c>
      <c r="F614" s="173">
        <v>0.27183869999999999</v>
      </c>
      <c r="G614" s="52">
        <v>2.03125</v>
      </c>
      <c r="H614" s="52">
        <v>0.55217235937499998</v>
      </c>
      <c r="I614" s="51"/>
      <c r="J614" s="52"/>
      <c r="K614" s="51"/>
      <c r="L614" s="52"/>
      <c r="M614" s="183">
        <f>H614+J614+L614</f>
        <v>0.55217235937499998</v>
      </c>
    </row>
    <row r="615" spans="1:14" s="55" customFormat="1" x14ac:dyDescent="0.35">
      <c r="A615" s="134"/>
      <c r="B615" s="14"/>
      <c r="C615" s="50" t="s">
        <v>235</v>
      </c>
      <c r="D615" s="51" t="s">
        <v>69</v>
      </c>
      <c r="E615" s="174">
        <v>4.9507800000000005E-2</v>
      </c>
      <c r="F615" s="52">
        <v>0.14852340000000003</v>
      </c>
      <c r="G615" s="52">
        <v>2.2033898305084749</v>
      </c>
      <c r="H615" s="52">
        <v>0.3272549491525425</v>
      </c>
      <c r="I615" s="51"/>
      <c r="J615" s="52"/>
      <c r="K615" s="51"/>
      <c r="L615" s="52"/>
      <c r="M615" s="183">
        <f>H615+J615+L615</f>
        <v>0.3272549491525425</v>
      </c>
    </row>
    <row r="616" spans="1:14" s="55" customFormat="1" ht="48" x14ac:dyDescent="0.35">
      <c r="A616" s="134">
        <v>114</v>
      </c>
      <c r="B616" s="19" t="s">
        <v>237</v>
      </c>
      <c r="C616" s="171" t="s">
        <v>242</v>
      </c>
      <c r="D616" s="7" t="s">
        <v>236</v>
      </c>
      <c r="E616" s="51"/>
      <c r="F616" s="152">
        <v>2</v>
      </c>
      <c r="G616" s="51"/>
      <c r="H616" s="52"/>
      <c r="I616" s="51"/>
      <c r="J616" s="52"/>
      <c r="K616" s="51"/>
      <c r="L616" s="52"/>
      <c r="M616" s="183"/>
      <c r="N616" s="153"/>
    </row>
    <row r="617" spans="1:14" s="55" customFormat="1" x14ac:dyDescent="0.35">
      <c r="A617" s="134"/>
      <c r="B617" s="7"/>
      <c r="C617" s="50" t="s">
        <v>14</v>
      </c>
      <c r="D617" s="51" t="s">
        <v>15</v>
      </c>
      <c r="E617" s="52">
        <v>0.11</v>
      </c>
      <c r="F617" s="52">
        <v>0.22</v>
      </c>
      <c r="G617" s="51"/>
      <c r="H617" s="52"/>
      <c r="I617" s="56">
        <v>6</v>
      </c>
      <c r="J617" s="52">
        <v>1.32</v>
      </c>
      <c r="K617" s="51"/>
      <c r="L617" s="52"/>
      <c r="M617" s="183">
        <f>H617+J617+L617</f>
        <v>1.32</v>
      </c>
      <c r="N617" s="153"/>
    </row>
    <row r="618" spans="1:14" s="55" customFormat="1" x14ac:dyDescent="0.35">
      <c r="A618" s="134"/>
      <c r="B618" s="7"/>
      <c r="C618" s="50" t="s">
        <v>24</v>
      </c>
      <c r="D618" s="51" t="s">
        <v>18</v>
      </c>
      <c r="E618" s="52">
        <v>0.13200000000000001</v>
      </c>
      <c r="F618" s="52">
        <v>0.26400000000000001</v>
      </c>
      <c r="G618" s="51"/>
      <c r="H618" s="52"/>
      <c r="I618" s="51"/>
      <c r="J618" s="52"/>
      <c r="K618" s="56">
        <v>4</v>
      </c>
      <c r="L618" s="52">
        <v>1.056</v>
      </c>
      <c r="M618" s="183">
        <f>H618+J618+L618</f>
        <v>1.056</v>
      </c>
      <c r="N618" s="153"/>
    </row>
    <row r="619" spans="1:14" s="55" customFormat="1" x14ac:dyDescent="0.35">
      <c r="A619" s="134"/>
      <c r="B619" s="7"/>
      <c r="C619" s="7" t="s">
        <v>25</v>
      </c>
      <c r="D619" s="51"/>
      <c r="E619" s="172"/>
      <c r="F619" s="52"/>
      <c r="G619" s="51"/>
      <c r="H619" s="52"/>
      <c r="I619" s="51"/>
      <c r="J619" s="52"/>
      <c r="K619" s="51"/>
      <c r="L619" s="52"/>
      <c r="M619" s="183"/>
    </row>
    <row r="620" spans="1:14" s="55" customFormat="1" x14ac:dyDescent="0.35">
      <c r="A620" s="134"/>
      <c r="B620" s="14"/>
      <c r="C620" s="50" t="s">
        <v>234</v>
      </c>
      <c r="D620" s="51" t="s">
        <v>23</v>
      </c>
      <c r="E620" s="52">
        <v>9.0612899999999996E-2</v>
      </c>
      <c r="F620" s="173">
        <v>0.18122579999999999</v>
      </c>
      <c r="G620" s="52">
        <v>2.03125</v>
      </c>
      <c r="H620" s="52">
        <v>0.36811490624999998</v>
      </c>
      <c r="I620" s="51"/>
      <c r="J620" s="52"/>
      <c r="K620" s="51"/>
      <c r="L620" s="52"/>
      <c r="M620" s="183">
        <f>H620+J620+L620</f>
        <v>0.36811490624999998</v>
      </c>
    </row>
    <row r="621" spans="1:14" s="55" customFormat="1" x14ac:dyDescent="0.35">
      <c r="A621" s="134"/>
      <c r="B621" s="14"/>
      <c r="C621" s="50" t="s">
        <v>235</v>
      </c>
      <c r="D621" s="51" t="s">
        <v>69</v>
      </c>
      <c r="E621" s="174">
        <v>4.9507800000000005E-2</v>
      </c>
      <c r="F621" s="52">
        <v>9.9015600000000009E-2</v>
      </c>
      <c r="G621" s="52">
        <v>2.2033898305084749</v>
      </c>
      <c r="H621" s="52">
        <v>0.21816996610169498</v>
      </c>
      <c r="I621" s="51"/>
      <c r="J621" s="52"/>
      <c r="K621" s="51"/>
      <c r="L621" s="52"/>
      <c r="M621" s="183">
        <f>H621+J621+L621</f>
        <v>0.21816996610169498</v>
      </c>
    </row>
    <row r="622" spans="1:14" s="55" customFormat="1" ht="32" x14ac:dyDescent="0.35">
      <c r="A622" s="134">
        <v>115</v>
      </c>
      <c r="B622" s="19" t="s">
        <v>438</v>
      </c>
      <c r="C622" s="171" t="s">
        <v>243</v>
      </c>
      <c r="D622" s="7" t="s">
        <v>236</v>
      </c>
      <c r="E622" s="51"/>
      <c r="F622" s="152">
        <v>2</v>
      </c>
      <c r="G622" s="51"/>
      <c r="H622" s="52"/>
      <c r="I622" s="51"/>
      <c r="J622" s="52"/>
      <c r="K622" s="51"/>
      <c r="L622" s="52"/>
      <c r="M622" s="183"/>
      <c r="N622" s="153"/>
    </row>
    <row r="623" spans="1:14" s="55" customFormat="1" x14ac:dyDescent="0.35">
      <c r="A623" s="134"/>
      <c r="B623" s="7"/>
      <c r="C623" s="50" t="s">
        <v>14</v>
      </c>
      <c r="D623" s="51" t="s">
        <v>15</v>
      </c>
      <c r="E623" s="52">
        <v>0.11</v>
      </c>
      <c r="F623" s="52">
        <v>0.22</v>
      </c>
      <c r="G623" s="51"/>
      <c r="H623" s="52"/>
      <c r="I623" s="56">
        <v>6</v>
      </c>
      <c r="J623" s="52">
        <v>1.32</v>
      </c>
      <c r="K623" s="51"/>
      <c r="L623" s="52"/>
      <c r="M623" s="183">
        <f>H623+J623+L623</f>
        <v>1.32</v>
      </c>
      <c r="N623" s="153"/>
    </row>
    <row r="624" spans="1:14" s="55" customFormat="1" x14ac:dyDescent="0.35">
      <c r="A624" s="134"/>
      <c r="B624" s="7"/>
      <c r="C624" s="50" t="s">
        <v>24</v>
      </c>
      <c r="D624" s="51" t="s">
        <v>18</v>
      </c>
      <c r="E624" s="52">
        <v>0.13200000000000001</v>
      </c>
      <c r="F624" s="52">
        <v>0.26400000000000001</v>
      </c>
      <c r="G624" s="51"/>
      <c r="H624" s="52"/>
      <c r="I624" s="51"/>
      <c r="J624" s="52"/>
      <c r="K624" s="56">
        <v>4</v>
      </c>
      <c r="L624" s="52">
        <v>1.056</v>
      </c>
      <c r="M624" s="183">
        <f>H624+J624+L624</f>
        <v>1.056</v>
      </c>
      <c r="N624" s="153"/>
    </row>
    <row r="625" spans="1:14" s="55" customFormat="1" x14ac:dyDescent="0.35">
      <c r="A625" s="134"/>
      <c r="B625" s="7"/>
      <c r="C625" s="7" t="s">
        <v>25</v>
      </c>
      <c r="D625" s="51"/>
      <c r="E625" s="172"/>
      <c r="F625" s="52"/>
      <c r="G625" s="51"/>
      <c r="H625" s="52"/>
      <c r="I625" s="51"/>
      <c r="J625" s="52"/>
      <c r="K625" s="51"/>
      <c r="L625" s="52"/>
      <c r="M625" s="183"/>
    </row>
    <row r="626" spans="1:14" s="55" customFormat="1" x14ac:dyDescent="0.35">
      <c r="A626" s="134"/>
      <c r="B626" s="14"/>
      <c r="C626" s="50" t="s">
        <v>234</v>
      </c>
      <c r="D626" s="51" t="s">
        <v>23</v>
      </c>
      <c r="E626" s="52">
        <v>9.0612899999999996E-2</v>
      </c>
      <c r="F626" s="173">
        <v>0.18122579999999999</v>
      </c>
      <c r="G626" s="52">
        <v>2.03125</v>
      </c>
      <c r="H626" s="52">
        <v>0.36811490624999998</v>
      </c>
      <c r="I626" s="51"/>
      <c r="J626" s="52"/>
      <c r="K626" s="51"/>
      <c r="L626" s="52"/>
      <c r="M626" s="183">
        <f>H626+J626+L626</f>
        <v>0.36811490624999998</v>
      </c>
    </row>
    <row r="627" spans="1:14" s="55" customFormat="1" x14ac:dyDescent="0.35">
      <c r="A627" s="134"/>
      <c r="B627" s="14"/>
      <c r="C627" s="50" t="s">
        <v>235</v>
      </c>
      <c r="D627" s="51" t="s">
        <v>69</v>
      </c>
      <c r="E627" s="174">
        <v>4.9507800000000005E-2</v>
      </c>
      <c r="F627" s="52">
        <v>9.9015600000000009E-2</v>
      </c>
      <c r="G627" s="56">
        <v>2.2033898305084749</v>
      </c>
      <c r="H627" s="52">
        <v>0.21816996610169498</v>
      </c>
      <c r="I627" s="51"/>
      <c r="J627" s="52"/>
      <c r="K627" s="51"/>
      <c r="L627" s="52"/>
      <c r="M627" s="183">
        <f>H627+J627+L627</f>
        <v>0.21816996610169498</v>
      </c>
    </row>
    <row r="628" spans="1:14" s="55" customFormat="1" ht="48" x14ac:dyDescent="0.35">
      <c r="A628" s="134">
        <v>116</v>
      </c>
      <c r="B628" s="19" t="s">
        <v>438</v>
      </c>
      <c r="C628" s="171" t="s">
        <v>244</v>
      </c>
      <c r="D628" s="7" t="s">
        <v>236</v>
      </c>
      <c r="E628" s="51"/>
      <c r="F628" s="152">
        <v>4</v>
      </c>
      <c r="G628" s="51"/>
      <c r="H628" s="52"/>
      <c r="I628" s="51"/>
      <c r="J628" s="52"/>
      <c r="K628" s="51"/>
      <c r="L628" s="52"/>
      <c r="M628" s="183"/>
      <c r="N628" s="153"/>
    </row>
    <row r="629" spans="1:14" s="55" customFormat="1" x14ac:dyDescent="0.35">
      <c r="A629" s="134"/>
      <c r="B629" s="7"/>
      <c r="C629" s="50" t="s">
        <v>14</v>
      </c>
      <c r="D629" s="51" t="s">
        <v>15</v>
      </c>
      <c r="E629" s="52">
        <v>0.08</v>
      </c>
      <c r="F629" s="52">
        <v>0.32</v>
      </c>
      <c r="G629" s="51"/>
      <c r="H629" s="52"/>
      <c r="I629" s="56">
        <v>6</v>
      </c>
      <c r="J629" s="52">
        <v>1.92</v>
      </c>
      <c r="K629" s="51"/>
      <c r="L629" s="52"/>
      <c r="M629" s="183">
        <f>H629+J629+L629</f>
        <v>1.92</v>
      </c>
      <c r="N629" s="153"/>
    </row>
    <row r="630" spans="1:14" s="55" customFormat="1" x14ac:dyDescent="0.35">
      <c r="A630" s="134"/>
      <c r="B630" s="7"/>
      <c r="C630" s="50" t="s">
        <v>24</v>
      </c>
      <c r="D630" s="51" t="s">
        <v>18</v>
      </c>
      <c r="E630" s="52">
        <v>9.6000000000000002E-2</v>
      </c>
      <c r="F630" s="52">
        <v>0.38400000000000001</v>
      </c>
      <c r="G630" s="51"/>
      <c r="H630" s="52"/>
      <c r="I630" s="51"/>
      <c r="J630" s="52"/>
      <c r="K630" s="56">
        <v>4</v>
      </c>
      <c r="L630" s="52">
        <v>1.536</v>
      </c>
      <c r="M630" s="183">
        <f>H630+J630+L630</f>
        <v>1.536</v>
      </c>
      <c r="N630" s="153"/>
    </row>
    <row r="631" spans="1:14" s="55" customFormat="1" x14ac:dyDescent="0.35">
      <c r="A631" s="134"/>
      <c r="B631" s="7"/>
      <c r="C631" s="7" t="s">
        <v>25</v>
      </c>
      <c r="D631" s="51"/>
      <c r="E631" s="172"/>
      <c r="F631" s="52"/>
      <c r="G631" s="51"/>
      <c r="H631" s="52"/>
      <c r="I631" s="51"/>
      <c r="J631" s="52"/>
      <c r="K631" s="51"/>
      <c r="L631" s="52"/>
      <c r="M631" s="183"/>
    </row>
    <row r="632" spans="1:14" s="55" customFormat="1" x14ac:dyDescent="0.35">
      <c r="A632" s="134"/>
      <c r="B632" s="14"/>
      <c r="C632" s="50" t="s">
        <v>234</v>
      </c>
      <c r="D632" s="51" t="s">
        <v>23</v>
      </c>
      <c r="E632" s="52">
        <v>2.6639900000000001E-2</v>
      </c>
      <c r="F632" s="173">
        <v>0.1065596</v>
      </c>
      <c r="G632" s="52">
        <v>2.03125</v>
      </c>
      <c r="H632" s="52">
        <v>0.2164491875</v>
      </c>
      <c r="I632" s="51"/>
      <c r="J632" s="52"/>
      <c r="K632" s="51"/>
      <c r="L632" s="52"/>
      <c r="M632" s="183">
        <f>H632+J632+L632</f>
        <v>0.2164491875</v>
      </c>
    </row>
    <row r="633" spans="1:14" s="55" customFormat="1" x14ac:dyDescent="0.35">
      <c r="A633" s="134"/>
      <c r="B633" s="14"/>
      <c r="C633" s="50" t="s">
        <v>235</v>
      </c>
      <c r="D633" s="51" t="s">
        <v>69</v>
      </c>
      <c r="E633" s="174">
        <v>1.4551500000000002E-2</v>
      </c>
      <c r="F633" s="52">
        <v>5.8206000000000008E-2</v>
      </c>
      <c r="G633" s="56">
        <v>2.2033898305084749</v>
      </c>
      <c r="H633" s="52">
        <v>0.12825050847457631</v>
      </c>
      <c r="I633" s="51"/>
      <c r="J633" s="52"/>
      <c r="K633" s="51"/>
      <c r="L633" s="52"/>
      <c r="M633" s="183">
        <f>H633+J633+L633</f>
        <v>0.12825050847457631</v>
      </c>
    </row>
    <row r="634" spans="1:14" s="55" customFormat="1" ht="48" x14ac:dyDescent="0.35">
      <c r="A634" s="134">
        <v>117</v>
      </c>
      <c r="B634" s="19" t="s">
        <v>438</v>
      </c>
      <c r="C634" s="171" t="s">
        <v>433</v>
      </c>
      <c r="D634" s="7" t="s">
        <v>236</v>
      </c>
      <c r="E634" s="51"/>
      <c r="F634" s="152">
        <v>1</v>
      </c>
      <c r="G634" s="51"/>
      <c r="H634" s="52"/>
      <c r="I634" s="51"/>
      <c r="J634" s="52"/>
      <c r="K634" s="51"/>
      <c r="L634" s="52"/>
      <c r="M634" s="183"/>
      <c r="N634" s="153"/>
    </row>
    <row r="635" spans="1:14" s="55" customFormat="1" x14ac:dyDescent="0.35">
      <c r="A635" s="134"/>
      <c r="B635" s="7"/>
      <c r="C635" s="50" t="s">
        <v>14</v>
      </c>
      <c r="D635" s="51" t="s">
        <v>15</v>
      </c>
      <c r="E635" s="52">
        <v>0.08</v>
      </c>
      <c r="F635" s="52">
        <v>0.08</v>
      </c>
      <c r="G635" s="51"/>
      <c r="H635" s="52"/>
      <c r="I635" s="56">
        <v>6</v>
      </c>
      <c r="J635" s="52">
        <v>0.48</v>
      </c>
      <c r="K635" s="51"/>
      <c r="L635" s="52"/>
      <c r="M635" s="183">
        <f>H635+J635+L635</f>
        <v>0.48</v>
      </c>
      <c r="N635" s="153"/>
    </row>
    <row r="636" spans="1:14" s="55" customFormat="1" x14ac:dyDescent="0.35">
      <c r="A636" s="134"/>
      <c r="B636" s="7"/>
      <c r="C636" s="50" t="s">
        <v>24</v>
      </c>
      <c r="D636" s="51" t="s">
        <v>18</v>
      </c>
      <c r="E636" s="52">
        <v>9.6000000000000002E-2</v>
      </c>
      <c r="F636" s="52">
        <v>9.6000000000000002E-2</v>
      </c>
      <c r="G636" s="51"/>
      <c r="H636" s="52"/>
      <c r="I636" s="51"/>
      <c r="J636" s="52"/>
      <c r="K636" s="56">
        <v>4</v>
      </c>
      <c r="L636" s="52">
        <v>0.38400000000000001</v>
      </c>
      <c r="M636" s="183">
        <f>H636+J636+L636</f>
        <v>0.38400000000000001</v>
      </c>
      <c r="N636" s="153"/>
    </row>
    <row r="637" spans="1:14" s="55" customFormat="1" x14ac:dyDescent="0.35">
      <c r="A637" s="134"/>
      <c r="B637" s="7"/>
      <c r="C637" s="7" t="s">
        <v>25</v>
      </c>
      <c r="D637" s="51"/>
      <c r="E637" s="172"/>
      <c r="F637" s="52"/>
      <c r="G637" s="51"/>
      <c r="H637" s="52"/>
      <c r="I637" s="51"/>
      <c r="J637" s="52"/>
      <c r="K637" s="51"/>
      <c r="L637" s="52"/>
      <c r="M637" s="183"/>
    </row>
    <row r="638" spans="1:14" s="55" customFormat="1" x14ac:dyDescent="0.35">
      <c r="A638" s="134"/>
      <c r="B638" s="14"/>
      <c r="C638" s="50" t="s">
        <v>234</v>
      </c>
      <c r="D638" s="51" t="s">
        <v>23</v>
      </c>
      <c r="E638" s="52">
        <v>2.6639900000000001E-2</v>
      </c>
      <c r="F638" s="173">
        <v>2.6639900000000001E-2</v>
      </c>
      <c r="G638" s="52">
        <v>2.03125</v>
      </c>
      <c r="H638" s="52">
        <v>5.4112296875E-2</v>
      </c>
      <c r="I638" s="51"/>
      <c r="J638" s="52"/>
      <c r="K638" s="51"/>
      <c r="L638" s="52"/>
      <c r="M638" s="183">
        <f>H638+J638+L638</f>
        <v>5.4112296875E-2</v>
      </c>
    </row>
    <row r="639" spans="1:14" s="55" customFormat="1" x14ac:dyDescent="0.35">
      <c r="A639" s="134"/>
      <c r="B639" s="14"/>
      <c r="C639" s="50" t="s">
        <v>235</v>
      </c>
      <c r="D639" s="51" t="s">
        <v>69</v>
      </c>
      <c r="E639" s="174">
        <v>1.4551500000000002E-2</v>
      </c>
      <c r="F639" s="52">
        <v>1.4551500000000002E-2</v>
      </c>
      <c r="G639" s="52">
        <v>2.2033898305084749</v>
      </c>
      <c r="H639" s="52">
        <v>3.2062627118644077E-2</v>
      </c>
      <c r="I639" s="51"/>
      <c r="J639" s="52"/>
      <c r="K639" s="51"/>
      <c r="L639" s="52"/>
      <c r="M639" s="183">
        <f>H639+J639+L639</f>
        <v>3.2062627118644077E-2</v>
      </c>
    </row>
    <row r="640" spans="1:14" s="55" customFormat="1" ht="32" x14ac:dyDescent="0.35">
      <c r="A640" s="134">
        <v>118</v>
      </c>
      <c r="B640" s="19" t="s">
        <v>438</v>
      </c>
      <c r="C640" s="171" t="s">
        <v>434</v>
      </c>
      <c r="D640" s="7" t="s">
        <v>236</v>
      </c>
      <c r="E640" s="51"/>
      <c r="F640" s="152">
        <v>2</v>
      </c>
      <c r="G640" s="51"/>
      <c r="H640" s="52"/>
      <c r="I640" s="51"/>
      <c r="J640" s="52"/>
      <c r="K640" s="51"/>
      <c r="L640" s="52"/>
      <c r="M640" s="183"/>
      <c r="N640" s="153"/>
    </row>
    <row r="641" spans="1:14" s="55" customFormat="1" x14ac:dyDescent="0.35">
      <c r="A641" s="134"/>
      <c r="B641" s="7"/>
      <c r="C641" s="50" t="s">
        <v>14</v>
      </c>
      <c r="D641" s="51" t="s">
        <v>15</v>
      </c>
      <c r="E641" s="52">
        <v>0.11</v>
      </c>
      <c r="F641" s="52">
        <v>0.22</v>
      </c>
      <c r="G641" s="51"/>
      <c r="H641" s="52"/>
      <c r="I641" s="56">
        <v>6</v>
      </c>
      <c r="J641" s="52">
        <v>1.32</v>
      </c>
      <c r="K641" s="51"/>
      <c r="L641" s="52"/>
      <c r="M641" s="183">
        <f>H641+J641+L641</f>
        <v>1.32</v>
      </c>
      <c r="N641" s="153"/>
    </row>
    <row r="642" spans="1:14" s="55" customFormat="1" x14ac:dyDescent="0.35">
      <c r="A642" s="134"/>
      <c r="B642" s="7"/>
      <c r="C642" s="50" t="s">
        <v>24</v>
      </c>
      <c r="D642" s="51" t="s">
        <v>18</v>
      </c>
      <c r="E642" s="52">
        <v>0.13200000000000001</v>
      </c>
      <c r="F642" s="52">
        <v>0.26400000000000001</v>
      </c>
      <c r="G642" s="51"/>
      <c r="H642" s="52"/>
      <c r="I642" s="51"/>
      <c r="J642" s="52"/>
      <c r="K642" s="56">
        <v>4</v>
      </c>
      <c r="L642" s="52">
        <v>1.056</v>
      </c>
      <c r="M642" s="183">
        <f>H642+J642+L642</f>
        <v>1.056</v>
      </c>
      <c r="N642" s="153"/>
    </row>
    <row r="643" spans="1:14" s="55" customFormat="1" x14ac:dyDescent="0.35">
      <c r="A643" s="134"/>
      <c r="B643" s="7"/>
      <c r="C643" s="7" t="s">
        <v>25</v>
      </c>
      <c r="D643" s="51"/>
      <c r="E643" s="172"/>
      <c r="F643" s="52"/>
      <c r="G643" s="51"/>
      <c r="H643" s="52"/>
      <c r="I643" s="51"/>
      <c r="J643" s="52"/>
      <c r="K643" s="51"/>
      <c r="L643" s="52"/>
      <c r="M643" s="183"/>
    </row>
    <row r="644" spans="1:14" s="55" customFormat="1" x14ac:dyDescent="0.35">
      <c r="A644" s="134"/>
      <c r="B644" s="14"/>
      <c r="C644" s="50" t="s">
        <v>234</v>
      </c>
      <c r="D644" s="51" t="s">
        <v>23</v>
      </c>
      <c r="E644" s="52">
        <v>9.0612899999999996E-2</v>
      </c>
      <c r="F644" s="173">
        <v>0.18122579999999999</v>
      </c>
      <c r="G644" s="52">
        <v>2.03125</v>
      </c>
      <c r="H644" s="52">
        <v>0.36811490624999998</v>
      </c>
      <c r="I644" s="51"/>
      <c r="J644" s="52"/>
      <c r="K644" s="51"/>
      <c r="L644" s="52"/>
      <c r="M644" s="183">
        <f>H644+J644+L644</f>
        <v>0.36811490624999998</v>
      </c>
    </row>
    <row r="645" spans="1:14" s="55" customFormat="1" x14ac:dyDescent="0.35">
      <c r="A645" s="134"/>
      <c r="B645" s="14"/>
      <c r="C645" s="50" t="s">
        <v>235</v>
      </c>
      <c r="D645" s="51" t="s">
        <v>69</v>
      </c>
      <c r="E645" s="174">
        <v>4.9507800000000005E-2</v>
      </c>
      <c r="F645" s="52">
        <v>9.9015600000000009E-2</v>
      </c>
      <c r="G645" s="52">
        <v>2.2033898305084749</v>
      </c>
      <c r="H645" s="52">
        <v>0.21816996610169498</v>
      </c>
      <c r="I645" s="51"/>
      <c r="J645" s="52"/>
      <c r="K645" s="51"/>
      <c r="L645" s="52"/>
      <c r="M645" s="183">
        <f>H645+J645+L645</f>
        <v>0.21816996610169498</v>
      </c>
    </row>
    <row r="646" spans="1:14" s="55" customFormat="1" ht="48" x14ac:dyDescent="0.35">
      <c r="A646" s="175">
        <v>119</v>
      </c>
      <c r="B646" s="19" t="s">
        <v>209</v>
      </c>
      <c r="C646" s="136" t="s">
        <v>439</v>
      </c>
      <c r="D646" s="7" t="s">
        <v>23</v>
      </c>
      <c r="E646" s="51"/>
      <c r="F646" s="176">
        <v>0.34</v>
      </c>
      <c r="G646" s="51"/>
      <c r="H646" s="52"/>
      <c r="I646" s="51"/>
      <c r="J646" s="52"/>
      <c r="K646" s="51"/>
      <c r="L646" s="52"/>
      <c r="M646" s="183"/>
    </row>
    <row r="647" spans="1:14" s="55" customFormat="1" x14ac:dyDescent="0.35">
      <c r="A647" s="134"/>
      <c r="B647" s="7"/>
      <c r="C647" s="50" t="s">
        <v>48</v>
      </c>
      <c r="D647" s="51" t="s">
        <v>15</v>
      </c>
      <c r="E647" s="51">
        <v>2.6399999999999997</v>
      </c>
      <c r="F647" s="52">
        <v>0.89759999999999995</v>
      </c>
      <c r="G647" s="51"/>
      <c r="H647" s="52"/>
      <c r="I647" s="56">
        <v>6</v>
      </c>
      <c r="J647" s="52">
        <v>5.3856000000000002</v>
      </c>
      <c r="K647" s="51"/>
      <c r="L647" s="52"/>
      <c r="M647" s="183">
        <f>H647+J647+L647</f>
        <v>5.3856000000000002</v>
      </c>
    </row>
    <row r="648" spans="1:14" s="55" customFormat="1" x14ac:dyDescent="0.35">
      <c r="A648" s="134"/>
      <c r="B648" s="7"/>
      <c r="C648" s="7" t="s">
        <v>25</v>
      </c>
      <c r="D648" s="51"/>
      <c r="E648" s="51"/>
      <c r="F648" s="52"/>
      <c r="G648" s="51"/>
      <c r="H648" s="52"/>
      <c r="I648" s="51"/>
      <c r="J648" s="52"/>
      <c r="K648" s="51"/>
      <c r="L648" s="52"/>
      <c r="M648" s="183"/>
    </row>
    <row r="649" spans="1:14" s="55" customFormat="1" ht="32" x14ac:dyDescent="0.35">
      <c r="A649" s="134" t="s">
        <v>687</v>
      </c>
      <c r="B649" s="7" t="s">
        <v>435</v>
      </c>
      <c r="C649" s="50" t="s">
        <v>436</v>
      </c>
      <c r="D649" s="51" t="s">
        <v>23</v>
      </c>
      <c r="E649" s="52">
        <v>1.02</v>
      </c>
      <c r="F649" s="80">
        <v>0.34680000000000005</v>
      </c>
      <c r="G649" s="56">
        <v>110</v>
      </c>
      <c r="H649" s="52">
        <v>38.148000000000003</v>
      </c>
      <c r="I649" s="51"/>
      <c r="J649" s="52"/>
      <c r="K649" s="51"/>
      <c r="L649" s="52"/>
      <c r="M649" s="183">
        <f>H649+J649+L649</f>
        <v>38.148000000000003</v>
      </c>
    </row>
    <row r="650" spans="1:14" s="55" customFormat="1" x14ac:dyDescent="0.35">
      <c r="A650" s="134" t="s">
        <v>688</v>
      </c>
      <c r="B650" s="7" t="s">
        <v>437</v>
      </c>
      <c r="C650" s="50" t="s">
        <v>210</v>
      </c>
      <c r="D650" s="51" t="s">
        <v>23</v>
      </c>
      <c r="E650" s="80">
        <v>2.4E-2</v>
      </c>
      <c r="F650" s="98">
        <v>8.1600000000000006E-3</v>
      </c>
      <c r="G650" s="56">
        <v>474</v>
      </c>
      <c r="H650" s="52">
        <v>3.8678400000000002</v>
      </c>
      <c r="I650" s="52"/>
      <c r="J650" s="52"/>
      <c r="K650" s="51"/>
      <c r="L650" s="52"/>
      <c r="M650" s="183">
        <f>H650+J650+L650</f>
        <v>3.8678400000000002</v>
      </c>
    </row>
    <row r="651" spans="1:14" s="55" customFormat="1" x14ac:dyDescent="0.35">
      <c r="A651" s="134"/>
      <c r="B651" s="7"/>
      <c r="C651" s="50" t="s">
        <v>26</v>
      </c>
      <c r="D651" s="51" t="s">
        <v>18</v>
      </c>
      <c r="E651" s="52">
        <v>0.77800000000000002</v>
      </c>
      <c r="F651" s="80">
        <v>0.26452000000000003</v>
      </c>
      <c r="G651" s="56">
        <v>4</v>
      </c>
      <c r="H651" s="52">
        <v>1.0580800000000001</v>
      </c>
      <c r="I651" s="51"/>
      <c r="J651" s="52"/>
      <c r="K651" s="51"/>
      <c r="L651" s="52"/>
      <c r="M651" s="183">
        <f>H651+J651+L651</f>
        <v>1.0580800000000001</v>
      </c>
    </row>
    <row r="652" spans="1:14" s="55" customFormat="1" ht="48" x14ac:dyDescent="0.35">
      <c r="A652" s="175">
        <v>120</v>
      </c>
      <c r="B652" s="19" t="s">
        <v>209</v>
      </c>
      <c r="C652" s="136" t="s">
        <v>440</v>
      </c>
      <c r="D652" s="7" t="s">
        <v>23</v>
      </c>
      <c r="E652" s="51"/>
      <c r="F652" s="176">
        <v>0.01</v>
      </c>
      <c r="G652" s="51"/>
      <c r="H652" s="52"/>
      <c r="I652" s="51"/>
      <c r="J652" s="52"/>
      <c r="K652" s="51"/>
      <c r="L652" s="52"/>
      <c r="M652" s="183"/>
    </row>
    <row r="653" spans="1:14" s="55" customFormat="1" x14ac:dyDescent="0.35">
      <c r="A653" s="134"/>
      <c r="B653" s="7"/>
      <c r="C653" s="50" t="s">
        <v>48</v>
      </c>
      <c r="D653" s="51" t="s">
        <v>15</v>
      </c>
      <c r="E653" s="51">
        <v>2.6399999999999997</v>
      </c>
      <c r="F653" s="52">
        <v>2.6399999999999996E-2</v>
      </c>
      <c r="G653" s="51"/>
      <c r="H653" s="52"/>
      <c r="I653" s="56">
        <v>6</v>
      </c>
      <c r="J653" s="52">
        <v>0.15839999999999999</v>
      </c>
      <c r="K653" s="51"/>
      <c r="L653" s="52"/>
      <c r="M653" s="183">
        <f>H653+J653+L653</f>
        <v>0.15839999999999999</v>
      </c>
    </row>
    <row r="654" spans="1:14" s="55" customFormat="1" x14ac:dyDescent="0.35">
      <c r="A654" s="134"/>
      <c r="B654" s="7"/>
      <c r="C654" s="7" t="s">
        <v>25</v>
      </c>
      <c r="D654" s="51"/>
      <c r="E654" s="51"/>
      <c r="F654" s="52"/>
      <c r="G654" s="51"/>
      <c r="H654" s="52"/>
      <c r="I654" s="51"/>
      <c r="J654" s="52"/>
      <c r="K654" s="51"/>
      <c r="L654" s="52"/>
      <c r="M654" s="183"/>
    </row>
    <row r="655" spans="1:14" s="55" customFormat="1" ht="32" x14ac:dyDescent="0.35">
      <c r="A655" s="134" t="s">
        <v>689</v>
      </c>
      <c r="B655" s="7" t="s">
        <v>435</v>
      </c>
      <c r="C655" s="50" t="s">
        <v>436</v>
      </c>
      <c r="D655" s="51" t="s">
        <v>23</v>
      </c>
      <c r="E655" s="52">
        <v>1.02</v>
      </c>
      <c r="F655" s="80">
        <v>1.0200000000000001E-2</v>
      </c>
      <c r="G655" s="56">
        <v>110</v>
      </c>
      <c r="H655" s="52">
        <v>1.1220000000000001</v>
      </c>
      <c r="I655" s="51"/>
      <c r="J655" s="52"/>
      <c r="K655" s="51"/>
      <c r="L655" s="52"/>
      <c r="M655" s="183">
        <f>H655+J655+L655</f>
        <v>1.1220000000000001</v>
      </c>
    </row>
    <row r="656" spans="1:14" s="55" customFormat="1" x14ac:dyDescent="0.35">
      <c r="A656" s="134" t="s">
        <v>690</v>
      </c>
      <c r="B656" s="7" t="s">
        <v>437</v>
      </c>
      <c r="C656" s="50" t="s">
        <v>210</v>
      </c>
      <c r="D656" s="51" t="s">
        <v>23</v>
      </c>
      <c r="E656" s="80">
        <v>2.4E-2</v>
      </c>
      <c r="F656" s="98">
        <v>2.4000000000000001E-4</v>
      </c>
      <c r="G656" s="56">
        <v>474</v>
      </c>
      <c r="H656" s="52">
        <v>0.11376</v>
      </c>
      <c r="I656" s="52"/>
      <c r="J656" s="52"/>
      <c r="K656" s="51"/>
      <c r="L656" s="52"/>
      <c r="M656" s="183">
        <f>H656+J656+L656</f>
        <v>0.11376</v>
      </c>
    </row>
    <row r="657" spans="1:14" s="55" customFormat="1" x14ac:dyDescent="0.35">
      <c r="A657" s="134"/>
      <c r="B657" s="7"/>
      <c r="C657" s="50" t="s">
        <v>26</v>
      </c>
      <c r="D657" s="51" t="s">
        <v>18</v>
      </c>
      <c r="E657" s="52">
        <v>0.77800000000000002</v>
      </c>
      <c r="F657" s="80">
        <v>7.7800000000000005E-3</v>
      </c>
      <c r="G657" s="56">
        <v>4</v>
      </c>
      <c r="H657" s="52">
        <v>3.1120000000000002E-2</v>
      </c>
      <c r="I657" s="51"/>
      <c r="J657" s="52"/>
      <c r="K657" s="51"/>
      <c r="L657" s="52"/>
      <c r="M657" s="183">
        <f>H657+J657+L657</f>
        <v>3.1120000000000002E-2</v>
      </c>
    </row>
    <row r="658" spans="1:14" s="55" customFormat="1" ht="48" x14ac:dyDescent="0.35">
      <c r="A658" s="175">
        <v>121</v>
      </c>
      <c r="B658" s="19" t="s">
        <v>209</v>
      </c>
      <c r="C658" s="136" t="s">
        <v>441</v>
      </c>
      <c r="D658" s="7" t="s">
        <v>23</v>
      </c>
      <c r="E658" s="51"/>
      <c r="F658" s="166">
        <v>3.9000000000000007E-2</v>
      </c>
      <c r="G658" s="51"/>
      <c r="H658" s="52"/>
      <c r="I658" s="51"/>
      <c r="J658" s="52"/>
      <c r="K658" s="51"/>
      <c r="L658" s="52"/>
      <c r="M658" s="183"/>
    </row>
    <row r="659" spans="1:14" s="55" customFormat="1" x14ac:dyDescent="0.35">
      <c r="A659" s="134"/>
      <c r="B659" s="7"/>
      <c r="C659" s="50" t="s">
        <v>48</v>
      </c>
      <c r="D659" s="51" t="s">
        <v>15</v>
      </c>
      <c r="E659" s="51">
        <v>2.6399999999999997</v>
      </c>
      <c r="F659" s="52">
        <v>0.10296000000000001</v>
      </c>
      <c r="G659" s="51"/>
      <c r="H659" s="52"/>
      <c r="I659" s="56">
        <v>6</v>
      </c>
      <c r="J659" s="52">
        <v>0.61776000000000009</v>
      </c>
      <c r="K659" s="51"/>
      <c r="L659" s="52"/>
      <c r="M659" s="183">
        <f>H659+J659+L659</f>
        <v>0.61776000000000009</v>
      </c>
    </row>
    <row r="660" spans="1:14" s="55" customFormat="1" x14ac:dyDescent="0.35">
      <c r="A660" s="134"/>
      <c r="B660" s="7"/>
      <c r="C660" s="7" t="s">
        <v>25</v>
      </c>
      <c r="D660" s="51"/>
      <c r="E660" s="51"/>
      <c r="F660" s="52"/>
      <c r="G660" s="51"/>
      <c r="H660" s="52"/>
      <c r="I660" s="51"/>
      <c r="J660" s="52"/>
      <c r="K660" s="51"/>
      <c r="L660" s="52"/>
      <c r="M660" s="183"/>
    </row>
    <row r="661" spans="1:14" s="55" customFormat="1" ht="32" x14ac:dyDescent="0.35">
      <c r="A661" s="134" t="s">
        <v>691</v>
      </c>
      <c r="B661" s="7" t="s">
        <v>443</v>
      </c>
      <c r="C661" s="50" t="s">
        <v>442</v>
      </c>
      <c r="D661" s="51" t="s">
        <v>23</v>
      </c>
      <c r="E661" s="52">
        <v>1.02</v>
      </c>
      <c r="F661" s="80">
        <v>3.978000000000001E-2</v>
      </c>
      <c r="G661" s="56">
        <v>119</v>
      </c>
      <c r="H661" s="52">
        <v>4.7338200000000015</v>
      </c>
      <c r="I661" s="51"/>
      <c r="J661" s="52"/>
      <c r="K661" s="51"/>
      <c r="L661" s="52"/>
      <c r="M661" s="183">
        <f>H661+J661+L661</f>
        <v>4.7338200000000015</v>
      </c>
    </row>
    <row r="662" spans="1:14" s="55" customFormat="1" x14ac:dyDescent="0.35">
      <c r="A662" s="134" t="s">
        <v>692</v>
      </c>
      <c r="B662" s="7" t="s">
        <v>437</v>
      </c>
      <c r="C662" s="50" t="s">
        <v>210</v>
      </c>
      <c r="D662" s="51" t="s">
        <v>23</v>
      </c>
      <c r="E662" s="80">
        <v>2.4E-2</v>
      </c>
      <c r="F662" s="98">
        <v>9.360000000000002E-4</v>
      </c>
      <c r="G662" s="56">
        <v>474</v>
      </c>
      <c r="H662" s="52">
        <v>0.44366400000000011</v>
      </c>
      <c r="I662" s="52"/>
      <c r="J662" s="52"/>
      <c r="K662" s="51"/>
      <c r="L662" s="52"/>
      <c r="M662" s="183">
        <f>H662+J662+L662</f>
        <v>0.44366400000000011</v>
      </c>
    </row>
    <row r="663" spans="1:14" s="55" customFormat="1" x14ac:dyDescent="0.35">
      <c r="A663" s="134"/>
      <c r="B663" s="7"/>
      <c r="C663" s="50" t="s">
        <v>26</v>
      </c>
      <c r="D663" s="51" t="s">
        <v>18</v>
      </c>
      <c r="E663" s="52">
        <v>0.77800000000000002</v>
      </c>
      <c r="F663" s="80">
        <v>3.0342000000000008E-2</v>
      </c>
      <c r="G663" s="52">
        <v>4</v>
      </c>
      <c r="H663" s="52">
        <v>0.12136800000000003</v>
      </c>
      <c r="I663" s="51"/>
      <c r="J663" s="52"/>
      <c r="K663" s="51"/>
      <c r="L663" s="52"/>
      <c r="M663" s="183">
        <f>H663+J663+L663</f>
        <v>0.12136800000000003</v>
      </c>
    </row>
    <row r="664" spans="1:14" s="9" customFormat="1" ht="32" x14ac:dyDescent="0.45">
      <c r="A664" s="82" t="s">
        <v>693</v>
      </c>
      <c r="B664" s="83" t="s">
        <v>92</v>
      </c>
      <c r="C664" s="132" t="s">
        <v>519</v>
      </c>
      <c r="D664" s="84" t="s">
        <v>19</v>
      </c>
      <c r="E664" s="84"/>
      <c r="F664" s="166">
        <v>6.88E-2</v>
      </c>
      <c r="G664" s="84"/>
      <c r="H664" s="85"/>
      <c r="I664" s="84"/>
      <c r="J664" s="85"/>
      <c r="K664" s="84"/>
      <c r="L664" s="85"/>
      <c r="M664" s="247"/>
    </row>
    <row r="665" spans="1:14" s="9" customFormat="1" x14ac:dyDescent="0.45">
      <c r="A665" s="82"/>
      <c r="B665" s="6"/>
      <c r="C665" s="81" t="s">
        <v>14</v>
      </c>
      <c r="D665" s="84" t="s">
        <v>15</v>
      </c>
      <c r="E665" s="88">
        <v>134</v>
      </c>
      <c r="F665" s="85">
        <v>9.2192000000000007</v>
      </c>
      <c r="G665" s="84"/>
      <c r="H665" s="85"/>
      <c r="I665" s="88">
        <v>6</v>
      </c>
      <c r="J665" s="85">
        <v>55.315200000000004</v>
      </c>
      <c r="K665" s="84"/>
      <c r="L665" s="85"/>
      <c r="M665" s="247">
        <f>H665+J665+L665</f>
        <v>55.315200000000004</v>
      </c>
    </row>
    <row r="666" spans="1:14" s="9" customFormat="1" x14ac:dyDescent="0.45">
      <c r="A666" s="82"/>
      <c r="B666" s="6"/>
      <c r="C666" s="81" t="s">
        <v>24</v>
      </c>
      <c r="D666" s="84" t="s">
        <v>18</v>
      </c>
      <c r="E666" s="88">
        <v>129</v>
      </c>
      <c r="F666" s="85">
        <v>8.8751999999999995</v>
      </c>
      <c r="G666" s="84"/>
      <c r="H666" s="85"/>
      <c r="I666" s="84"/>
      <c r="J666" s="85"/>
      <c r="K666" s="88">
        <v>4</v>
      </c>
      <c r="L666" s="85">
        <v>35.500799999999998</v>
      </c>
      <c r="M666" s="247">
        <f>H666+J666+L666</f>
        <v>35.500799999999998</v>
      </c>
    </row>
    <row r="667" spans="1:14" s="9" customFormat="1" x14ac:dyDescent="0.45">
      <c r="A667" s="82"/>
      <c r="B667" s="6"/>
      <c r="C667" s="6" t="s">
        <v>25</v>
      </c>
      <c r="D667" s="84"/>
      <c r="E667" s="88"/>
      <c r="F667" s="85"/>
      <c r="G667" s="84"/>
      <c r="H667" s="85"/>
      <c r="I667" s="84"/>
      <c r="J667" s="85"/>
      <c r="K667" s="84"/>
      <c r="L667" s="85"/>
      <c r="M667" s="247"/>
    </row>
    <row r="668" spans="1:14" s="9" customFormat="1" x14ac:dyDescent="0.45">
      <c r="A668" s="82" t="s">
        <v>694</v>
      </c>
      <c r="B668" s="6" t="s">
        <v>29</v>
      </c>
      <c r="C668" s="81" t="s">
        <v>520</v>
      </c>
      <c r="D668" s="84" t="s">
        <v>28</v>
      </c>
      <c r="E668" s="88"/>
      <c r="F668" s="88">
        <v>2</v>
      </c>
      <c r="G668" s="88">
        <v>175</v>
      </c>
      <c r="H668" s="88">
        <v>350</v>
      </c>
      <c r="I668" s="88"/>
      <c r="J668" s="88"/>
      <c r="K668" s="88"/>
      <c r="L668" s="88"/>
      <c r="M668" s="247">
        <f>H668+J668+L668</f>
        <v>350</v>
      </c>
    </row>
    <row r="669" spans="1:14" s="9" customFormat="1" x14ac:dyDescent="0.45">
      <c r="A669" s="82"/>
      <c r="B669" s="6"/>
      <c r="C669" s="81" t="s">
        <v>26</v>
      </c>
      <c r="D669" s="84" t="s">
        <v>18</v>
      </c>
      <c r="E669" s="88">
        <v>45.2</v>
      </c>
      <c r="F669" s="87">
        <v>3.1097600000000001</v>
      </c>
      <c r="G669" s="88">
        <v>4</v>
      </c>
      <c r="H669" s="85">
        <v>12.43904</v>
      </c>
      <c r="I669" s="84"/>
      <c r="J669" s="85"/>
      <c r="K669" s="84"/>
      <c r="L669" s="85"/>
      <c r="M669" s="247">
        <f>H669+J669+L669</f>
        <v>12.43904</v>
      </c>
    </row>
    <row r="670" spans="1:14" s="55" customFormat="1" ht="32" x14ac:dyDescent="0.35">
      <c r="A670" s="49" t="s">
        <v>695</v>
      </c>
      <c r="B670" s="19" t="s">
        <v>38</v>
      </c>
      <c r="C670" s="136" t="s">
        <v>448</v>
      </c>
      <c r="D670" s="51" t="s">
        <v>19</v>
      </c>
      <c r="E670" s="51"/>
      <c r="F670" s="166">
        <v>9.6000000000000002E-2</v>
      </c>
      <c r="G670" s="51"/>
      <c r="H670" s="52"/>
      <c r="I670" s="51"/>
      <c r="J670" s="52"/>
      <c r="K670" s="51"/>
      <c r="L670" s="52"/>
      <c r="M670" s="194"/>
      <c r="N670" s="58"/>
    </row>
    <row r="671" spans="1:14" s="55" customFormat="1" x14ac:dyDescent="0.35">
      <c r="A671" s="49"/>
      <c r="B671" s="7"/>
      <c r="C671" s="50" t="s">
        <v>14</v>
      </c>
      <c r="D671" s="51" t="s">
        <v>15</v>
      </c>
      <c r="E671" s="52">
        <v>305</v>
      </c>
      <c r="F671" s="56">
        <v>29.28</v>
      </c>
      <c r="G671" s="51"/>
      <c r="H671" s="52"/>
      <c r="I671" s="56">
        <v>6</v>
      </c>
      <c r="J671" s="52">
        <v>175.68</v>
      </c>
      <c r="K671" s="51"/>
      <c r="L671" s="52"/>
      <c r="M671" s="183">
        <f>H671+J671+L671</f>
        <v>175.68</v>
      </c>
      <c r="N671" s="58"/>
    </row>
    <row r="672" spans="1:14" s="55" customFormat="1" x14ac:dyDescent="0.35">
      <c r="A672" s="49"/>
      <c r="B672" s="7"/>
      <c r="C672" s="50" t="s">
        <v>24</v>
      </c>
      <c r="D672" s="51" t="s">
        <v>18</v>
      </c>
      <c r="E672" s="52">
        <v>162</v>
      </c>
      <c r="F672" s="52">
        <v>15.552</v>
      </c>
      <c r="G672" s="51"/>
      <c r="H672" s="52"/>
      <c r="I672" s="51"/>
      <c r="J672" s="52"/>
      <c r="K672" s="56">
        <v>4</v>
      </c>
      <c r="L672" s="52">
        <v>62.207999999999998</v>
      </c>
      <c r="M672" s="183">
        <f>H672+J672+L672</f>
        <v>62.207999999999998</v>
      </c>
      <c r="N672" s="58"/>
    </row>
    <row r="673" spans="1:14" s="55" customFormat="1" x14ac:dyDescent="0.35">
      <c r="A673" s="49"/>
      <c r="B673" s="7"/>
      <c r="C673" s="7" t="s">
        <v>25</v>
      </c>
      <c r="D673" s="51"/>
      <c r="E673" s="51"/>
      <c r="F673" s="52"/>
      <c r="G673" s="51"/>
      <c r="H673" s="52"/>
      <c r="I673" s="51"/>
      <c r="J673" s="52"/>
      <c r="K673" s="51"/>
      <c r="L673" s="52"/>
      <c r="M673" s="183"/>
      <c r="N673" s="58"/>
    </row>
    <row r="674" spans="1:14" s="55" customFormat="1" x14ac:dyDescent="0.35">
      <c r="A674" s="49" t="s">
        <v>696</v>
      </c>
      <c r="B674" s="7" t="s">
        <v>29</v>
      </c>
      <c r="C674" s="50" t="s">
        <v>91</v>
      </c>
      <c r="D674" s="51" t="s">
        <v>28</v>
      </c>
      <c r="E674" s="51"/>
      <c r="F674" s="56">
        <v>6</v>
      </c>
      <c r="G674" s="52">
        <v>50.847457627118644</v>
      </c>
      <c r="H674" s="52">
        <v>305.08474576271186</v>
      </c>
      <c r="I674" s="51"/>
      <c r="J674" s="52"/>
      <c r="K674" s="51"/>
      <c r="L674" s="52"/>
      <c r="M674" s="183">
        <f>H674+J674+L674</f>
        <v>305.08474576271186</v>
      </c>
      <c r="N674" s="58"/>
    </row>
    <row r="675" spans="1:14" s="55" customFormat="1" x14ac:dyDescent="0.35">
      <c r="A675" s="49"/>
      <c r="B675" s="7"/>
      <c r="C675" s="50" t="s">
        <v>26</v>
      </c>
      <c r="D675" s="51" t="s">
        <v>18</v>
      </c>
      <c r="E675" s="52">
        <v>49.2</v>
      </c>
      <c r="F675" s="52">
        <v>4.7232000000000003</v>
      </c>
      <c r="G675" s="56">
        <v>4</v>
      </c>
      <c r="H675" s="52">
        <v>18.892800000000001</v>
      </c>
      <c r="I675" s="51"/>
      <c r="J675" s="52"/>
      <c r="K675" s="51"/>
      <c r="L675" s="52"/>
      <c r="M675" s="183">
        <f>H675+J675+L675</f>
        <v>18.892800000000001</v>
      </c>
      <c r="N675" s="58"/>
    </row>
    <row r="676" spans="1:14" s="55" customFormat="1" ht="32" x14ac:dyDescent="0.35">
      <c r="A676" s="49" t="s">
        <v>310</v>
      </c>
      <c r="B676" s="19" t="s">
        <v>38</v>
      </c>
      <c r="C676" s="136" t="s">
        <v>449</v>
      </c>
      <c r="D676" s="51" t="s">
        <v>19</v>
      </c>
      <c r="E676" s="51"/>
      <c r="F676" s="166">
        <v>0.13119999999999998</v>
      </c>
      <c r="G676" s="51"/>
      <c r="H676" s="52"/>
      <c r="I676" s="51"/>
      <c r="J676" s="52"/>
      <c r="K676" s="51"/>
      <c r="L676" s="52"/>
      <c r="M676" s="183"/>
      <c r="N676" s="58"/>
    </row>
    <row r="677" spans="1:14" s="55" customFormat="1" x14ac:dyDescent="0.35">
      <c r="A677" s="49"/>
      <c r="B677" s="7"/>
      <c r="C677" s="50" t="s">
        <v>14</v>
      </c>
      <c r="D677" s="51" t="s">
        <v>15</v>
      </c>
      <c r="E677" s="52">
        <v>305</v>
      </c>
      <c r="F677" s="52">
        <v>40.015999999999998</v>
      </c>
      <c r="G677" s="51"/>
      <c r="H677" s="52"/>
      <c r="I677" s="56">
        <v>6</v>
      </c>
      <c r="J677" s="52">
        <v>240.096</v>
      </c>
      <c r="K677" s="51"/>
      <c r="L677" s="52"/>
      <c r="M677" s="183">
        <f>H677+J677+L677</f>
        <v>240.096</v>
      </c>
      <c r="N677" s="58"/>
    </row>
    <row r="678" spans="1:14" s="55" customFormat="1" x14ac:dyDescent="0.35">
      <c r="A678" s="49"/>
      <c r="B678" s="7"/>
      <c r="C678" s="50" t="s">
        <v>24</v>
      </c>
      <c r="D678" s="51" t="s">
        <v>18</v>
      </c>
      <c r="E678" s="52">
        <v>162</v>
      </c>
      <c r="F678" s="52">
        <v>21.254399999999997</v>
      </c>
      <c r="G678" s="51"/>
      <c r="H678" s="52"/>
      <c r="I678" s="51"/>
      <c r="J678" s="52"/>
      <c r="K678" s="56">
        <v>4</v>
      </c>
      <c r="L678" s="52">
        <v>85.017599999999987</v>
      </c>
      <c r="M678" s="183">
        <f>H678+J678+L678</f>
        <v>85.017599999999987</v>
      </c>
      <c r="N678" s="58"/>
    </row>
    <row r="679" spans="1:14" s="55" customFormat="1" x14ac:dyDescent="0.35">
      <c r="A679" s="49"/>
      <c r="B679" s="7"/>
      <c r="C679" s="7" t="s">
        <v>25</v>
      </c>
      <c r="D679" s="51"/>
      <c r="E679" s="51"/>
      <c r="F679" s="52"/>
      <c r="G679" s="51"/>
      <c r="H679" s="52"/>
      <c r="I679" s="51"/>
      <c r="J679" s="52"/>
      <c r="K679" s="51"/>
      <c r="L679" s="52"/>
      <c r="M679" s="183"/>
      <c r="N679" s="58"/>
    </row>
    <row r="680" spans="1:14" s="55" customFormat="1" x14ac:dyDescent="0.35">
      <c r="A680" s="49" t="s">
        <v>420</v>
      </c>
      <c r="B680" s="13" t="s">
        <v>29</v>
      </c>
      <c r="C680" s="50" t="s">
        <v>111</v>
      </c>
      <c r="D680" s="51" t="s">
        <v>28</v>
      </c>
      <c r="E680" s="51"/>
      <c r="F680" s="56">
        <v>16</v>
      </c>
      <c r="G680" s="56">
        <v>33.898305084745765</v>
      </c>
      <c r="H680" s="52">
        <v>542.37288135593224</v>
      </c>
      <c r="I680" s="51"/>
      <c r="J680" s="52"/>
      <c r="K680" s="51"/>
      <c r="L680" s="52"/>
      <c r="M680" s="183">
        <f>H680+J680+L680</f>
        <v>542.37288135593224</v>
      </c>
      <c r="N680" s="58"/>
    </row>
    <row r="681" spans="1:14" s="55" customFormat="1" x14ac:dyDescent="0.35">
      <c r="A681" s="49"/>
      <c r="B681" s="7"/>
      <c r="C681" s="50" t="s">
        <v>26</v>
      </c>
      <c r="D681" s="51" t="s">
        <v>18</v>
      </c>
      <c r="E681" s="52">
        <v>49.2</v>
      </c>
      <c r="F681" s="52">
        <v>6.4550399999999994</v>
      </c>
      <c r="G681" s="56">
        <v>4</v>
      </c>
      <c r="H681" s="52">
        <v>25.820159999999998</v>
      </c>
      <c r="I681" s="51"/>
      <c r="J681" s="52"/>
      <c r="K681" s="51"/>
      <c r="L681" s="52"/>
      <c r="M681" s="183">
        <f>H681+J681+L681</f>
        <v>25.820159999999998</v>
      </c>
      <c r="N681" s="58"/>
    </row>
    <row r="682" spans="1:14" s="55" customFormat="1" ht="32" x14ac:dyDescent="0.35">
      <c r="A682" s="49" t="s">
        <v>697</v>
      </c>
      <c r="B682" s="19" t="s">
        <v>38</v>
      </c>
      <c r="C682" s="136" t="s">
        <v>450</v>
      </c>
      <c r="D682" s="51" t="s">
        <v>19</v>
      </c>
      <c r="E682" s="51"/>
      <c r="F682" s="166">
        <v>2.8000000000000001E-2</v>
      </c>
      <c r="G682" s="51"/>
      <c r="H682" s="52"/>
      <c r="I682" s="51"/>
      <c r="J682" s="52"/>
      <c r="K682" s="51"/>
      <c r="L682" s="52"/>
      <c r="M682" s="183"/>
      <c r="N682" s="58"/>
    </row>
    <row r="683" spans="1:14" s="55" customFormat="1" x14ac:dyDescent="0.35">
      <c r="A683" s="49"/>
      <c r="B683" s="7"/>
      <c r="C683" s="50" t="s">
        <v>14</v>
      </c>
      <c r="D683" s="51" t="s">
        <v>15</v>
      </c>
      <c r="E683" s="56">
        <v>305</v>
      </c>
      <c r="F683" s="52">
        <v>8.5400000000000009</v>
      </c>
      <c r="G683" s="51"/>
      <c r="H683" s="52"/>
      <c r="I683" s="56">
        <v>6</v>
      </c>
      <c r="J683" s="52">
        <v>51.240000000000009</v>
      </c>
      <c r="K683" s="51"/>
      <c r="L683" s="52"/>
      <c r="M683" s="183">
        <f>H683+J683+L683</f>
        <v>51.240000000000009</v>
      </c>
      <c r="N683" s="58"/>
    </row>
    <row r="684" spans="1:14" s="55" customFormat="1" x14ac:dyDescent="0.35">
      <c r="A684" s="49"/>
      <c r="B684" s="7"/>
      <c r="C684" s="50" t="s">
        <v>24</v>
      </c>
      <c r="D684" s="51" t="s">
        <v>18</v>
      </c>
      <c r="E684" s="56">
        <v>162</v>
      </c>
      <c r="F684" s="52">
        <v>4.5360000000000005</v>
      </c>
      <c r="G684" s="51"/>
      <c r="H684" s="52"/>
      <c r="I684" s="51"/>
      <c r="J684" s="52"/>
      <c r="K684" s="56">
        <v>4</v>
      </c>
      <c r="L684" s="52">
        <v>18.144000000000002</v>
      </c>
      <c r="M684" s="183">
        <f>H684+J684+L684</f>
        <v>18.144000000000002</v>
      </c>
      <c r="N684" s="58"/>
    </row>
    <row r="685" spans="1:14" s="55" customFormat="1" x14ac:dyDescent="0.35">
      <c r="A685" s="49"/>
      <c r="B685" s="7"/>
      <c r="C685" s="7" t="s">
        <v>25</v>
      </c>
      <c r="D685" s="51"/>
      <c r="E685" s="51"/>
      <c r="F685" s="52"/>
      <c r="G685" s="51"/>
      <c r="H685" s="52"/>
      <c r="I685" s="51"/>
      <c r="J685" s="52"/>
      <c r="K685" s="51"/>
      <c r="L685" s="52"/>
      <c r="M685" s="183"/>
      <c r="N685" s="58"/>
    </row>
    <row r="686" spans="1:14" s="55" customFormat="1" x14ac:dyDescent="0.35">
      <c r="A686" s="49" t="s">
        <v>698</v>
      </c>
      <c r="B686" s="7" t="s">
        <v>29</v>
      </c>
      <c r="C686" s="50" t="s">
        <v>112</v>
      </c>
      <c r="D686" s="51" t="s">
        <v>28</v>
      </c>
      <c r="E686" s="51"/>
      <c r="F686" s="56">
        <v>4</v>
      </c>
      <c r="G686" s="56">
        <v>32</v>
      </c>
      <c r="H686" s="56">
        <v>128</v>
      </c>
      <c r="I686" s="56"/>
      <c r="J686" s="56"/>
      <c r="K686" s="56"/>
      <c r="L686" s="56"/>
      <c r="M686" s="183">
        <f>H686+J686+L686</f>
        <v>128</v>
      </c>
      <c r="N686" s="58"/>
    </row>
    <row r="687" spans="1:14" s="55" customFormat="1" x14ac:dyDescent="0.35">
      <c r="A687" s="49"/>
      <c r="B687" s="7"/>
      <c r="C687" s="50" t="s">
        <v>26</v>
      </c>
      <c r="D687" s="51" t="s">
        <v>18</v>
      </c>
      <c r="E687" s="52">
        <v>49.2</v>
      </c>
      <c r="F687" s="52">
        <v>1.3776000000000002</v>
      </c>
      <c r="G687" s="56">
        <v>4</v>
      </c>
      <c r="H687" s="52">
        <v>5.5104000000000006</v>
      </c>
      <c r="I687" s="51"/>
      <c r="J687" s="52"/>
      <c r="K687" s="51"/>
      <c r="L687" s="52"/>
      <c r="M687" s="183">
        <f>H687+J687+L687</f>
        <v>5.5104000000000006</v>
      </c>
      <c r="N687" s="58"/>
    </row>
    <row r="688" spans="1:14" ht="32" x14ac:dyDescent="0.35">
      <c r="A688" s="82" t="s">
        <v>699</v>
      </c>
      <c r="B688" s="6" t="s">
        <v>29</v>
      </c>
      <c r="C688" s="132" t="s">
        <v>451</v>
      </c>
      <c r="D688" s="84" t="s">
        <v>69</v>
      </c>
      <c r="E688" s="89"/>
      <c r="F688" s="168">
        <v>16.079999999999998</v>
      </c>
      <c r="G688" s="88">
        <v>19.491525423728813</v>
      </c>
      <c r="H688" s="85">
        <v>313.42372881355931</v>
      </c>
      <c r="I688" s="85"/>
      <c r="J688" s="85"/>
      <c r="K688" s="84"/>
      <c r="L688" s="85"/>
      <c r="M688" s="183">
        <f>H688+J688+L688</f>
        <v>313.42372881355931</v>
      </c>
    </row>
    <row r="689" spans="1:13" s="55" customFormat="1" ht="64" x14ac:dyDescent="0.35">
      <c r="A689" s="134">
        <v>127</v>
      </c>
      <c r="B689" s="19" t="s">
        <v>213</v>
      </c>
      <c r="C689" s="136" t="s">
        <v>769</v>
      </c>
      <c r="D689" s="51" t="s">
        <v>211</v>
      </c>
      <c r="E689" s="51"/>
      <c r="F689" s="137">
        <v>2</v>
      </c>
      <c r="G689" s="172"/>
      <c r="H689" s="52"/>
      <c r="I689" s="51"/>
      <c r="J689" s="52"/>
      <c r="K689" s="51"/>
      <c r="L689" s="52"/>
      <c r="M689" s="183"/>
    </row>
    <row r="690" spans="1:13" s="55" customFormat="1" x14ac:dyDescent="0.35">
      <c r="A690" s="134"/>
      <c r="B690" s="7"/>
      <c r="C690" s="50" t="s">
        <v>14</v>
      </c>
      <c r="D690" s="51" t="s">
        <v>15</v>
      </c>
      <c r="E690" s="52">
        <v>8.27</v>
      </c>
      <c r="F690" s="52">
        <v>16.54</v>
      </c>
      <c r="G690" s="172"/>
      <c r="H690" s="52"/>
      <c r="I690" s="56">
        <v>6</v>
      </c>
      <c r="J690" s="52">
        <v>99.24</v>
      </c>
      <c r="K690" s="51"/>
      <c r="L690" s="52"/>
      <c r="M690" s="183">
        <f>H690+J690+L690</f>
        <v>99.24</v>
      </c>
    </row>
    <row r="691" spans="1:13" s="55" customFormat="1" x14ac:dyDescent="0.35">
      <c r="A691" s="134"/>
      <c r="B691" s="7"/>
      <c r="C691" s="50" t="s">
        <v>24</v>
      </c>
      <c r="D691" s="51" t="s">
        <v>18</v>
      </c>
      <c r="E691" s="52">
        <v>7.68</v>
      </c>
      <c r="F691" s="52">
        <v>15.36</v>
      </c>
      <c r="G691" s="172"/>
      <c r="H691" s="52"/>
      <c r="I691" s="51"/>
      <c r="J691" s="52"/>
      <c r="K691" s="56">
        <v>4</v>
      </c>
      <c r="L691" s="52">
        <v>61.44</v>
      </c>
      <c r="M691" s="183">
        <f>H691+J691+L691</f>
        <v>61.44</v>
      </c>
    </row>
    <row r="692" spans="1:13" s="55" customFormat="1" x14ac:dyDescent="0.35">
      <c r="A692" s="134"/>
      <c r="B692" s="7"/>
      <c r="C692" s="7" t="s">
        <v>25</v>
      </c>
      <c r="D692" s="51"/>
      <c r="E692" s="51"/>
      <c r="F692" s="52"/>
      <c r="G692" s="172"/>
      <c r="H692" s="52"/>
      <c r="I692" s="51"/>
      <c r="J692" s="52"/>
      <c r="K692" s="51"/>
      <c r="L692" s="52"/>
      <c r="M692" s="183"/>
    </row>
    <row r="693" spans="1:13" s="55" customFormat="1" x14ac:dyDescent="0.35">
      <c r="A693" s="134" t="s">
        <v>700</v>
      </c>
      <c r="B693" s="7" t="s">
        <v>29</v>
      </c>
      <c r="C693" s="50" t="s">
        <v>212</v>
      </c>
      <c r="D693" s="51" t="s">
        <v>27</v>
      </c>
      <c r="E693" s="52">
        <v>0.6</v>
      </c>
      <c r="F693" s="56">
        <v>1.2</v>
      </c>
      <c r="G693" s="85">
        <v>686.4406779661017</v>
      </c>
      <c r="H693" s="52">
        <v>823.72881355932202</v>
      </c>
      <c r="I693" s="51"/>
      <c r="J693" s="52"/>
      <c r="K693" s="51"/>
      <c r="L693" s="52"/>
      <c r="M693" s="183">
        <f>H693+J693+L693</f>
        <v>823.72881355932202</v>
      </c>
    </row>
    <row r="694" spans="1:13" s="55" customFormat="1" x14ac:dyDescent="0.35">
      <c r="A694" s="134"/>
      <c r="B694" s="7"/>
      <c r="C694" s="50" t="s">
        <v>26</v>
      </c>
      <c r="D694" s="51" t="s">
        <v>18</v>
      </c>
      <c r="E694" s="52">
        <v>2.4700000000000002</v>
      </c>
      <c r="F694" s="52">
        <v>4.9400000000000004</v>
      </c>
      <c r="G694" s="177">
        <v>4</v>
      </c>
      <c r="H694" s="52">
        <v>19.760000000000002</v>
      </c>
      <c r="I694" s="51"/>
      <c r="J694" s="52"/>
      <c r="K694" s="51"/>
      <c r="L694" s="52"/>
      <c r="M694" s="183">
        <f>H694+J694+L694</f>
        <v>19.760000000000002</v>
      </c>
    </row>
    <row r="695" spans="1:13" s="55" customFormat="1" ht="64" x14ac:dyDescent="0.35">
      <c r="A695" s="134">
        <v>128</v>
      </c>
      <c r="B695" s="19" t="s">
        <v>214</v>
      </c>
      <c r="C695" s="136" t="s">
        <v>228</v>
      </c>
      <c r="D695" s="51" t="s">
        <v>211</v>
      </c>
      <c r="E695" s="51"/>
      <c r="F695" s="137">
        <v>1</v>
      </c>
      <c r="G695" s="172"/>
      <c r="H695" s="52"/>
      <c r="I695" s="51"/>
      <c r="J695" s="52"/>
      <c r="K695" s="51"/>
      <c r="L695" s="52"/>
      <c r="M695" s="183"/>
    </row>
    <row r="696" spans="1:13" s="55" customFormat="1" x14ac:dyDescent="0.35">
      <c r="A696" s="134"/>
      <c r="B696" s="7"/>
      <c r="C696" s="50" t="s">
        <v>14</v>
      </c>
      <c r="D696" s="51" t="s">
        <v>15</v>
      </c>
      <c r="E696" s="52">
        <v>3.45</v>
      </c>
      <c r="F696" s="52">
        <v>3.45</v>
      </c>
      <c r="G696" s="172"/>
      <c r="H696" s="52"/>
      <c r="I696" s="56">
        <v>6</v>
      </c>
      <c r="J696" s="52">
        <v>20.700000000000003</v>
      </c>
      <c r="K696" s="51"/>
      <c r="L696" s="52"/>
      <c r="M696" s="183">
        <f>H696+J696+L696</f>
        <v>20.700000000000003</v>
      </c>
    </row>
    <row r="697" spans="1:13" s="55" customFormat="1" x14ac:dyDescent="0.35">
      <c r="A697" s="134"/>
      <c r="B697" s="7"/>
      <c r="C697" s="50" t="s">
        <v>24</v>
      </c>
      <c r="D697" s="51" t="s">
        <v>18</v>
      </c>
      <c r="E697" s="52">
        <v>1.3</v>
      </c>
      <c r="F697" s="56">
        <v>1.3</v>
      </c>
      <c r="G697" s="172"/>
      <c r="H697" s="52"/>
      <c r="I697" s="51"/>
      <c r="J697" s="52"/>
      <c r="K697" s="56">
        <v>4</v>
      </c>
      <c r="L697" s="52">
        <v>5.2</v>
      </c>
      <c r="M697" s="183">
        <f>H697+J697+L697</f>
        <v>5.2</v>
      </c>
    </row>
    <row r="698" spans="1:13" s="55" customFormat="1" x14ac:dyDescent="0.35">
      <c r="A698" s="134"/>
      <c r="B698" s="7"/>
      <c r="C698" s="7" t="s">
        <v>25</v>
      </c>
      <c r="D698" s="51"/>
      <c r="E698" s="51"/>
      <c r="F698" s="56"/>
      <c r="G698" s="172"/>
      <c r="H698" s="52"/>
      <c r="I698" s="51"/>
      <c r="J698" s="52"/>
      <c r="K698" s="51"/>
      <c r="L698" s="52"/>
      <c r="M698" s="183"/>
    </row>
    <row r="699" spans="1:13" s="55" customFormat="1" ht="32" x14ac:dyDescent="0.35">
      <c r="A699" s="134" t="s">
        <v>701</v>
      </c>
      <c r="B699" s="7" t="s">
        <v>165</v>
      </c>
      <c r="C699" s="50" t="s">
        <v>132</v>
      </c>
      <c r="D699" s="51" t="s">
        <v>27</v>
      </c>
      <c r="E699" s="52">
        <v>0.4</v>
      </c>
      <c r="F699" s="56">
        <v>0.4</v>
      </c>
      <c r="G699" s="88">
        <v>68.7</v>
      </c>
      <c r="H699" s="52">
        <v>27.480000000000004</v>
      </c>
      <c r="I699" s="51"/>
      <c r="J699" s="52"/>
      <c r="K699" s="51"/>
      <c r="L699" s="52"/>
      <c r="M699" s="183">
        <f>H699+J699+L699</f>
        <v>27.480000000000004</v>
      </c>
    </row>
    <row r="700" spans="1:13" s="55" customFormat="1" x14ac:dyDescent="0.35">
      <c r="A700" s="134"/>
      <c r="B700" s="7"/>
      <c r="C700" s="50" t="s">
        <v>26</v>
      </c>
      <c r="D700" s="51" t="s">
        <v>18</v>
      </c>
      <c r="E700" s="52">
        <v>0.71</v>
      </c>
      <c r="F700" s="52">
        <v>0.71</v>
      </c>
      <c r="G700" s="177">
        <v>4</v>
      </c>
      <c r="H700" s="52">
        <v>2.84</v>
      </c>
      <c r="I700" s="51"/>
      <c r="J700" s="52"/>
      <c r="K700" s="51"/>
      <c r="L700" s="52"/>
      <c r="M700" s="183">
        <f>H700+J700+L700</f>
        <v>2.84</v>
      </c>
    </row>
    <row r="701" spans="1:13" s="55" customFormat="1" ht="64" x14ac:dyDescent="0.35">
      <c r="A701" s="134">
        <v>129</v>
      </c>
      <c r="B701" s="19" t="s">
        <v>216</v>
      </c>
      <c r="C701" s="136" t="s">
        <v>229</v>
      </c>
      <c r="D701" s="51" t="s">
        <v>211</v>
      </c>
      <c r="E701" s="51"/>
      <c r="F701" s="137">
        <v>1</v>
      </c>
      <c r="G701" s="172"/>
      <c r="H701" s="52"/>
      <c r="I701" s="51"/>
      <c r="J701" s="52"/>
      <c r="K701" s="51"/>
      <c r="L701" s="52"/>
      <c r="M701" s="183"/>
    </row>
    <row r="702" spans="1:13" s="55" customFormat="1" x14ac:dyDescent="0.35">
      <c r="A702" s="134"/>
      <c r="B702" s="7"/>
      <c r="C702" s="50" t="s">
        <v>14</v>
      </c>
      <c r="D702" s="51" t="s">
        <v>15</v>
      </c>
      <c r="E702" s="52">
        <v>2.73</v>
      </c>
      <c r="F702" s="52">
        <v>2.73</v>
      </c>
      <c r="G702" s="172"/>
      <c r="H702" s="52"/>
      <c r="I702" s="56">
        <v>6</v>
      </c>
      <c r="J702" s="52">
        <v>16.38</v>
      </c>
      <c r="K702" s="51"/>
      <c r="L702" s="52"/>
      <c r="M702" s="183">
        <f>H702+J702+L702</f>
        <v>16.38</v>
      </c>
    </row>
    <row r="703" spans="1:13" s="55" customFormat="1" x14ac:dyDescent="0.35">
      <c r="A703" s="134"/>
      <c r="B703" s="7"/>
      <c r="C703" s="50" t="s">
        <v>24</v>
      </c>
      <c r="D703" s="51" t="s">
        <v>18</v>
      </c>
      <c r="E703" s="52">
        <v>1.05</v>
      </c>
      <c r="F703" s="52">
        <v>1.05</v>
      </c>
      <c r="G703" s="172"/>
      <c r="H703" s="52"/>
      <c r="I703" s="51"/>
      <c r="J703" s="52"/>
      <c r="K703" s="56">
        <v>4</v>
      </c>
      <c r="L703" s="52">
        <v>4.2</v>
      </c>
      <c r="M703" s="183">
        <f>H703+J703+L703</f>
        <v>4.2</v>
      </c>
    </row>
    <row r="704" spans="1:13" s="55" customFormat="1" x14ac:dyDescent="0.35">
      <c r="A704" s="134"/>
      <c r="B704" s="7"/>
      <c r="C704" s="7" t="s">
        <v>25</v>
      </c>
      <c r="D704" s="51"/>
      <c r="E704" s="51"/>
      <c r="F704" s="52"/>
      <c r="G704" s="172"/>
      <c r="H704" s="52"/>
      <c r="I704" s="51"/>
      <c r="J704" s="52"/>
      <c r="K704" s="51"/>
      <c r="L704" s="52"/>
      <c r="M704" s="183"/>
    </row>
    <row r="705" spans="1:13" s="55" customFormat="1" ht="32" x14ac:dyDescent="0.35">
      <c r="A705" s="134" t="s">
        <v>702</v>
      </c>
      <c r="B705" s="7" t="s">
        <v>217</v>
      </c>
      <c r="C705" s="50" t="s">
        <v>215</v>
      </c>
      <c r="D705" s="51" t="s">
        <v>27</v>
      </c>
      <c r="E705" s="52">
        <v>0.4</v>
      </c>
      <c r="F705" s="56">
        <v>0.4</v>
      </c>
      <c r="G705" s="88">
        <v>34.9</v>
      </c>
      <c r="H705" s="52">
        <v>13.96</v>
      </c>
      <c r="I705" s="51"/>
      <c r="J705" s="52"/>
      <c r="K705" s="51"/>
      <c r="L705" s="52"/>
      <c r="M705" s="183">
        <f>H705+J705+L705</f>
        <v>13.96</v>
      </c>
    </row>
    <row r="706" spans="1:13" s="55" customFormat="1" x14ac:dyDescent="0.35">
      <c r="A706" s="134"/>
      <c r="B706" s="7"/>
      <c r="C706" s="50" t="s">
        <v>26</v>
      </c>
      <c r="D706" s="51" t="s">
        <v>18</v>
      </c>
      <c r="E706" s="52">
        <v>0.67</v>
      </c>
      <c r="F706" s="52">
        <v>0.67</v>
      </c>
      <c r="G706" s="177">
        <v>4</v>
      </c>
      <c r="H706" s="52">
        <v>2.68</v>
      </c>
      <c r="I706" s="51"/>
      <c r="J706" s="52"/>
      <c r="K706" s="51"/>
      <c r="L706" s="52"/>
      <c r="M706" s="183">
        <f>H706+J706+L706</f>
        <v>2.68</v>
      </c>
    </row>
    <row r="707" spans="1:13" s="55" customFormat="1" ht="64" x14ac:dyDescent="0.35">
      <c r="A707" s="134">
        <v>130</v>
      </c>
      <c r="B707" s="19" t="s">
        <v>216</v>
      </c>
      <c r="C707" s="136" t="s">
        <v>230</v>
      </c>
      <c r="D707" s="51" t="s">
        <v>211</v>
      </c>
      <c r="E707" s="51"/>
      <c r="F707" s="137">
        <v>2</v>
      </c>
      <c r="G707" s="172"/>
      <c r="H707" s="52"/>
      <c r="I707" s="51"/>
      <c r="J707" s="52"/>
      <c r="K707" s="51"/>
      <c r="L707" s="52"/>
      <c r="M707" s="183"/>
    </row>
    <row r="708" spans="1:13" s="55" customFormat="1" x14ac:dyDescent="0.35">
      <c r="A708" s="134"/>
      <c r="B708" s="7"/>
      <c r="C708" s="50" t="s">
        <v>14</v>
      </c>
      <c r="D708" s="51" t="s">
        <v>15</v>
      </c>
      <c r="E708" s="52">
        <v>2.73</v>
      </c>
      <c r="F708" s="52">
        <v>5.46</v>
      </c>
      <c r="G708" s="172"/>
      <c r="H708" s="52"/>
      <c r="I708" s="56">
        <v>6</v>
      </c>
      <c r="J708" s="52">
        <v>32.76</v>
      </c>
      <c r="K708" s="51"/>
      <c r="L708" s="52"/>
      <c r="M708" s="183">
        <f>H708+J708+L708</f>
        <v>32.76</v>
      </c>
    </row>
    <row r="709" spans="1:13" s="55" customFormat="1" x14ac:dyDescent="0.35">
      <c r="A709" s="134"/>
      <c r="B709" s="7"/>
      <c r="C709" s="50" t="s">
        <v>24</v>
      </c>
      <c r="D709" s="51" t="s">
        <v>18</v>
      </c>
      <c r="E709" s="52">
        <v>1.05</v>
      </c>
      <c r="F709" s="52">
        <v>2.1</v>
      </c>
      <c r="G709" s="172"/>
      <c r="H709" s="52"/>
      <c r="I709" s="51"/>
      <c r="J709" s="52"/>
      <c r="K709" s="56">
        <v>4</v>
      </c>
      <c r="L709" s="52">
        <v>8.4</v>
      </c>
      <c r="M709" s="183">
        <f>H709+J709+L709</f>
        <v>8.4</v>
      </c>
    </row>
    <row r="710" spans="1:13" s="55" customFormat="1" x14ac:dyDescent="0.35">
      <c r="A710" s="134"/>
      <c r="B710" s="7"/>
      <c r="C710" s="7" t="s">
        <v>25</v>
      </c>
      <c r="D710" s="51"/>
      <c r="E710" s="51"/>
      <c r="F710" s="52"/>
      <c r="G710" s="172"/>
      <c r="H710" s="52"/>
      <c r="I710" s="51"/>
      <c r="J710" s="52"/>
      <c r="K710" s="51"/>
      <c r="L710" s="52"/>
      <c r="M710" s="183"/>
    </row>
    <row r="711" spans="1:13" s="55" customFormat="1" ht="32" x14ac:dyDescent="0.35">
      <c r="A711" s="134" t="s">
        <v>703</v>
      </c>
      <c r="B711" s="7" t="s">
        <v>217</v>
      </c>
      <c r="C711" s="50" t="s">
        <v>215</v>
      </c>
      <c r="D711" s="51" t="s">
        <v>27</v>
      </c>
      <c r="E711" s="52">
        <v>0.4</v>
      </c>
      <c r="F711" s="56">
        <v>0.8</v>
      </c>
      <c r="G711" s="88">
        <v>34.9</v>
      </c>
      <c r="H711" s="52">
        <v>27.92</v>
      </c>
      <c r="I711" s="51"/>
      <c r="J711" s="52"/>
      <c r="K711" s="51"/>
      <c r="L711" s="52"/>
      <c r="M711" s="183">
        <f>H711+J711+L711</f>
        <v>27.92</v>
      </c>
    </row>
    <row r="712" spans="1:13" s="55" customFormat="1" x14ac:dyDescent="0.35">
      <c r="A712" s="134"/>
      <c r="B712" s="7"/>
      <c r="C712" s="50" t="s">
        <v>26</v>
      </c>
      <c r="D712" s="51" t="s">
        <v>18</v>
      </c>
      <c r="E712" s="52">
        <v>0.67</v>
      </c>
      <c r="F712" s="52">
        <v>1.34</v>
      </c>
      <c r="G712" s="177">
        <v>4</v>
      </c>
      <c r="H712" s="52">
        <v>5.36</v>
      </c>
      <c r="I712" s="51"/>
      <c r="J712" s="52"/>
      <c r="K712" s="51"/>
      <c r="L712" s="52"/>
      <c r="M712" s="183">
        <f>H712+J712+L712</f>
        <v>5.36</v>
      </c>
    </row>
    <row r="713" spans="1:13" s="55" customFormat="1" ht="64" x14ac:dyDescent="0.35">
      <c r="A713" s="134">
        <v>131</v>
      </c>
      <c r="B713" s="19" t="s">
        <v>220</v>
      </c>
      <c r="C713" s="136" t="s">
        <v>231</v>
      </c>
      <c r="D713" s="51" t="s">
        <v>211</v>
      </c>
      <c r="E713" s="51"/>
      <c r="F713" s="137">
        <v>3</v>
      </c>
      <c r="G713" s="172"/>
      <c r="H713" s="52"/>
      <c r="I713" s="51"/>
      <c r="J713" s="52"/>
      <c r="K713" s="51"/>
      <c r="L713" s="52"/>
      <c r="M713" s="183"/>
    </row>
    <row r="714" spans="1:13" s="55" customFormat="1" x14ac:dyDescent="0.35">
      <c r="A714" s="134"/>
      <c r="B714" s="7"/>
      <c r="C714" s="50" t="s">
        <v>14</v>
      </c>
      <c r="D714" s="51" t="s">
        <v>15</v>
      </c>
      <c r="E714" s="52">
        <v>1.95</v>
      </c>
      <c r="F714" s="52">
        <v>5.85</v>
      </c>
      <c r="G714" s="172"/>
      <c r="H714" s="52"/>
      <c r="I714" s="56">
        <v>6</v>
      </c>
      <c r="J714" s="52">
        <v>35.099999999999994</v>
      </c>
      <c r="K714" s="51"/>
      <c r="L714" s="52"/>
      <c r="M714" s="183">
        <f>H714+J714+L714</f>
        <v>35.099999999999994</v>
      </c>
    </row>
    <row r="715" spans="1:13" s="55" customFormat="1" x14ac:dyDescent="0.35">
      <c r="A715" s="134"/>
      <c r="B715" s="7"/>
      <c r="C715" s="50" t="s">
        <v>24</v>
      </c>
      <c r="D715" s="51" t="s">
        <v>18</v>
      </c>
      <c r="E715" s="52">
        <v>0.59</v>
      </c>
      <c r="F715" s="52">
        <v>1.77</v>
      </c>
      <c r="G715" s="172"/>
      <c r="H715" s="52"/>
      <c r="I715" s="51"/>
      <c r="J715" s="52"/>
      <c r="K715" s="56">
        <v>4</v>
      </c>
      <c r="L715" s="52">
        <v>7.08</v>
      </c>
      <c r="M715" s="183">
        <f>H715+J715+L715</f>
        <v>7.08</v>
      </c>
    </row>
    <row r="716" spans="1:13" s="55" customFormat="1" x14ac:dyDescent="0.35">
      <c r="A716" s="134"/>
      <c r="B716" s="7"/>
      <c r="C716" s="7" t="s">
        <v>25</v>
      </c>
      <c r="D716" s="51"/>
      <c r="E716" s="51"/>
      <c r="F716" s="52"/>
      <c r="G716" s="172"/>
      <c r="H716" s="52"/>
      <c r="I716" s="51"/>
      <c r="J716" s="52"/>
      <c r="K716" s="51"/>
      <c r="L716" s="52"/>
      <c r="M716" s="183"/>
    </row>
    <row r="717" spans="1:13" s="55" customFormat="1" ht="32" x14ac:dyDescent="0.35">
      <c r="A717" s="134" t="s">
        <v>704</v>
      </c>
      <c r="B717" s="7" t="s">
        <v>221</v>
      </c>
      <c r="C717" s="50" t="s">
        <v>218</v>
      </c>
      <c r="D717" s="51" t="s">
        <v>27</v>
      </c>
      <c r="E717" s="52">
        <v>0.4</v>
      </c>
      <c r="F717" s="56">
        <v>1.2000000000000002</v>
      </c>
      <c r="G717" s="88">
        <v>16.8</v>
      </c>
      <c r="H717" s="52">
        <v>20.160000000000004</v>
      </c>
      <c r="I717" s="51"/>
      <c r="J717" s="52"/>
      <c r="K717" s="51"/>
      <c r="L717" s="52"/>
      <c r="M717" s="183">
        <f>H717+J717+L717</f>
        <v>20.160000000000004</v>
      </c>
    </row>
    <row r="718" spans="1:13" s="55" customFormat="1" x14ac:dyDescent="0.35">
      <c r="A718" s="134"/>
      <c r="B718" s="7"/>
      <c r="C718" s="50" t="s">
        <v>26</v>
      </c>
      <c r="D718" s="51" t="s">
        <v>18</v>
      </c>
      <c r="E718" s="52">
        <v>0.4</v>
      </c>
      <c r="F718" s="56">
        <v>1.2000000000000002</v>
      </c>
      <c r="G718" s="177">
        <v>4</v>
      </c>
      <c r="H718" s="52">
        <v>4.8000000000000007</v>
      </c>
      <c r="I718" s="51"/>
      <c r="J718" s="52"/>
      <c r="K718" s="51"/>
      <c r="L718" s="52"/>
      <c r="M718" s="183">
        <f>H718+J718+L718</f>
        <v>4.8000000000000007</v>
      </c>
    </row>
    <row r="719" spans="1:13" s="55" customFormat="1" ht="64" x14ac:dyDescent="0.35">
      <c r="A719" s="134">
        <v>132</v>
      </c>
      <c r="B719" s="19" t="s">
        <v>220</v>
      </c>
      <c r="C719" s="136" t="s">
        <v>232</v>
      </c>
      <c r="D719" s="51" t="s">
        <v>211</v>
      </c>
      <c r="E719" s="51"/>
      <c r="F719" s="137">
        <v>2</v>
      </c>
      <c r="G719" s="172"/>
      <c r="H719" s="52"/>
      <c r="I719" s="51"/>
      <c r="J719" s="52"/>
      <c r="K719" s="51"/>
      <c r="L719" s="52"/>
      <c r="M719" s="183"/>
    </row>
    <row r="720" spans="1:13" s="55" customFormat="1" x14ac:dyDescent="0.35">
      <c r="A720" s="134"/>
      <c r="B720" s="7"/>
      <c r="C720" s="50" t="s">
        <v>14</v>
      </c>
      <c r="D720" s="51" t="s">
        <v>15</v>
      </c>
      <c r="E720" s="52">
        <v>1.95</v>
      </c>
      <c r="F720" s="52">
        <v>3.9</v>
      </c>
      <c r="G720" s="172"/>
      <c r="H720" s="52"/>
      <c r="I720" s="56">
        <v>6</v>
      </c>
      <c r="J720" s="52">
        <v>23.4</v>
      </c>
      <c r="K720" s="51"/>
      <c r="L720" s="52"/>
      <c r="M720" s="183">
        <f>H720+J720+L720</f>
        <v>23.4</v>
      </c>
    </row>
    <row r="721" spans="1:13" s="55" customFormat="1" x14ac:dyDescent="0.35">
      <c r="A721" s="134"/>
      <c r="B721" s="7"/>
      <c r="C721" s="50" t="s">
        <v>24</v>
      </c>
      <c r="D721" s="51" t="s">
        <v>18</v>
      </c>
      <c r="E721" s="52">
        <v>0.59</v>
      </c>
      <c r="F721" s="52">
        <v>1.18</v>
      </c>
      <c r="G721" s="172"/>
      <c r="H721" s="52"/>
      <c r="I721" s="51"/>
      <c r="J721" s="52"/>
      <c r="K721" s="56">
        <v>4</v>
      </c>
      <c r="L721" s="52">
        <v>4.72</v>
      </c>
      <c r="M721" s="183">
        <f>H721+J721+L721</f>
        <v>4.72</v>
      </c>
    </row>
    <row r="722" spans="1:13" s="55" customFormat="1" x14ac:dyDescent="0.35">
      <c r="A722" s="134"/>
      <c r="B722" s="7"/>
      <c r="C722" s="7" t="s">
        <v>25</v>
      </c>
      <c r="D722" s="51"/>
      <c r="E722" s="51"/>
      <c r="F722" s="52"/>
      <c r="G722" s="172"/>
      <c r="H722" s="52"/>
      <c r="I722" s="51"/>
      <c r="J722" s="52"/>
      <c r="K722" s="51"/>
      <c r="L722" s="52"/>
      <c r="M722" s="183"/>
    </row>
    <row r="723" spans="1:13" s="55" customFormat="1" ht="32" x14ac:dyDescent="0.35">
      <c r="A723" s="134" t="s">
        <v>705</v>
      </c>
      <c r="B723" s="7" t="s">
        <v>221</v>
      </c>
      <c r="C723" s="50" t="s">
        <v>218</v>
      </c>
      <c r="D723" s="51" t="s">
        <v>27</v>
      </c>
      <c r="E723" s="52">
        <v>0.4</v>
      </c>
      <c r="F723" s="52">
        <v>0.8</v>
      </c>
      <c r="G723" s="88">
        <v>16.8</v>
      </c>
      <c r="H723" s="52">
        <v>13.440000000000001</v>
      </c>
      <c r="I723" s="51"/>
      <c r="J723" s="52"/>
      <c r="K723" s="51"/>
      <c r="L723" s="52"/>
      <c r="M723" s="183">
        <f>H723+J723+L723</f>
        <v>13.440000000000001</v>
      </c>
    </row>
    <row r="724" spans="1:13" s="55" customFormat="1" x14ac:dyDescent="0.35">
      <c r="A724" s="134"/>
      <c r="B724" s="7"/>
      <c r="C724" s="50" t="s">
        <v>26</v>
      </c>
      <c r="D724" s="51" t="s">
        <v>18</v>
      </c>
      <c r="E724" s="52">
        <v>0.4</v>
      </c>
      <c r="F724" s="52">
        <v>0.8</v>
      </c>
      <c r="G724" s="177">
        <v>4</v>
      </c>
      <c r="H724" s="52">
        <v>3.2</v>
      </c>
      <c r="I724" s="51"/>
      <c r="J724" s="52"/>
      <c r="K724" s="51"/>
      <c r="L724" s="52"/>
      <c r="M724" s="183">
        <f>H724+J724+L724</f>
        <v>3.2</v>
      </c>
    </row>
    <row r="725" spans="1:13" s="55" customFormat="1" ht="64" x14ac:dyDescent="0.35">
      <c r="A725" s="134">
        <v>133</v>
      </c>
      <c r="B725" s="19" t="s">
        <v>219</v>
      </c>
      <c r="C725" s="136" t="s">
        <v>233</v>
      </c>
      <c r="D725" s="51" t="s">
        <v>211</v>
      </c>
      <c r="E725" s="51"/>
      <c r="F725" s="137">
        <v>2</v>
      </c>
      <c r="G725" s="172"/>
      <c r="H725" s="52"/>
      <c r="I725" s="51"/>
      <c r="J725" s="52"/>
      <c r="K725" s="51"/>
      <c r="L725" s="52"/>
      <c r="M725" s="183"/>
    </row>
    <row r="726" spans="1:13" s="55" customFormat="1" x14ac:dyDescent="0.35">
      <c r="A726" s="134"/>
      <c r="B726" s="7"/>
      <c r="C726" s="50" t="s">
        <v>14</v>
      </c>
      <c r="D726" s="51" t="s">
        <v>15</v>
      </c>
      <c r="E726" s="52">
        <v>4.87</v>
      </c>
      <c r="F726" s="52">
        <v>9.74</v>
      </c>
      <c r="G726" s="172"/>
      <c r="H726" s="52"/>
      <c r="I726" s="56">
        <v>6</v>
      </c>
      <c r="J726" s="52">
        <v>58.44</v>
      </c>
      <c r="K726" s="51"/>
      <c r="L726" s="52"/>
      <c r="M726" s="183">
        <f>H726+J726+L726</f>
        <v>58.44</v>
      </c>
    </row>
    <row r="727" spans="1:13" s="55" customFormat="1" x14ac:dyDescent="0.35">
      <c r="A727" s="134"/>
      <c r="B727" s="7"/>
      <c r="C727" s="50" t="s">
        <v>24</v>
      </c>
      <c r="D727" s="51" t="s">
        <v>18</v>
      </c>
      <c r="E727" s="52">
        <v>1.29</v>
      </c>
      <c r="F727" s="52">
        <v>2.58</v>
      </c>
      <c r="G727" s="172"/>
      <c r="H727" s="52"/>
      <c r="I727" s="51"/>
      <c r="J727" s="52"/>
      <c r="K727" s="56">
        <v>4</v>
      </c>
      <c r="L727" s="52">
        <v>10.32</v>
      </c>
      <c r="M727" s="183">
        <f>H727+J727+L727</f>
        <v>10.32</v>
      </c>
    </row>
    <row r="728" spans="1:13" s="55" customFormat="1" x14ac:dyDescent="0.35">
      <c r="A728" s="134"/>
      <c r="B728" s="7"/>
      <c r="C728" s="7" t="s">
        <v>25</v>
      </c>
      <c r="D728" s="51"/>
      <c r="E728" s="51"/>
      <c r="F728" s="52"/>
      <c r="G728" s="172"/>
      <c r="H728" s="52"/>
      <c r="I728" s="51"/>
      <c r="J728" s="52"/>
      <c r="K728" s="51"/>
      <c r="L728" s="52"/>
      <c r="M728" s="183"/>
    </row>
    <row r="729" spans="1:13" s="55" customFormat="1" x14ac:dyDescent="0.35">
      <c r="A729" s="134"/>
      <c r="B729" s="7"/>
      <c r="C729" s="50" t="s">
        <v>26</v>
      </c>
      <c r="D729" s="51" t="s">
        <v>18</v>
      </c>
      <c r="E729" s="52">
        <v>0.79</v>
      </c>
      <c r="F729" s="52">
        <v>1.58</v>
      </c>
      <c r="G729" s="177">
        <v>4</v>
      </c>
      <c r="H729" s="52">
        <v>6.32</v>
      </c>
      <c r="I729" s="51"/>
      <c r="J729" s="52"/>
      <c r="K729" s="51"/>
      <c r="L729" s="52"/>
      <c r="M729" s="183">
        <f>H729+J729+L729</f>
        <v>6.32</v>
      </c>
    </row>
    <row r="730" spans="1:13" s="55" customFormat="1" ht="64" x14ac:dyDescent="0.35">
      <c r="A730" s="134">
        <v>134</v>
      </c>
      <c r="B730" s="19" t="s">
        <v>220</v>
      </c>
      <c r="C730" s="136" t="s">
        <v>452</v>
      </c>
      <c r="D730" s="51" t="s">
        <v>211</v>
      </c>
      <c r="E730" s="51"/>
      <c r="F730" s="137">
        <v>2</v>
      </c>
      <c r="G730" s="172"/>
      <c r="H730" s="52"/>
      <c r="I730" s="51"/>
      <c r="J730" s="52"/>
      <c r="K730" s="51"/>
      <c r="L730" s="52"/>
      <c r="M730" s="183"/>
    </row>
    <row r="731" spans="1:13" s="55" customFormat="1" x14ac:dyDescent="0.35">
      <c r="A731" s="134"/>
      <c r="B731" s="7"/>
      <c r="C731" s="50" t="s">
        <v>14</v>
      </c>
      <c r="D731" s="51" t="s">
        <v>15</v>
      </c>
      <c r="E731" s="52">
        <v>1.95</v>
      </c>
      <c r="F731" s="52">
        <v>3.9</v>
      </c>
      <c r="G731" s="172"/>
      <c r="H731" s="52"/>
      <c r="I731" s="56">
        <v>6</v>
      </c>
      <c r="J731" s="52">
        <v>23.4</v>
      </c>
      <c r="K731" s="51"/>
      <c r="L731" s="52"/>
      <c r="M731" s="183">
        <f>H731+J731+L731</f>
        <v>23.4</v>
      </c>
    </row>
    <row r="732" spans="1:13" s="55" customFormat="1" x14ac:dyDescent="0.35">
      <c r="A732" s="134"/>
      <c r="B732" s="7"/>
      <c r="C732" s="50" t="s">
        <v>24</v>
      </c>
      <c r="D732" s="51" t="s">
        <v>18</v>
      </c>
      <c r="E732" s="52">
        <v>0.59</v>
      </c>
      <c r="F732" s="52">
        <v>1.18</v>
      </c>
      <c r="G732" s="172"/>
      <c r="H732" s="52"/>
      <c r="I732" s="51"/>
      <c r="J732" s="52"/>
      <c r="K732" s="56">
        <v>4</v>
      </c>
      <c r="L732" s="52">
        <v>4.72</v>
      </c>
      <c r="M732" s="183">
        <f>H732+J732+L732</f>
        <v>4.72</v>
      </c>
    </row>
    <row r="733" spans="1:13" s="55" customFormat="1" x14ac:dyDescent="0.35">
      <c r="A733" s="134"/>
      <c r="B733" s="7"/>
      <c r="C733" s="7" t="s">
        <v>25</v>
      </c>
      <c r="D733" s="51"/>
      <c r="E733" s="51"/>
      <c r="F733" s="52"/>
      <c r="G733" s="172"/>
      <c r="H733" s="52"/>
      <c r="I733" s="51"/>
      <c r="J733" s="52"/>
      <c r="K733" s="51"/>
      <c r="L733" s="52"/>
      <c r="M733" s="183"/>
    </row>
    <row r="734" spans="1:13" s="55" customFormat="1" ht="32" x14ac:dyDescent="0.35">
      <c r="A734" s="134" t="s">
        <v>706</v>
      </c>
      <c r="B734" s="7" t="s">
        <v>221</v>
      </c>
      <c r="C734" s="50" t="s">
        <v>218</v>
      </c>
      <c r="D734" s="51" t="s">
        <v>27</v>
      </c>
      <c r="E734" s="52">
        <v>0.4</v>
      </c>
      <c r="F734" s="52">
        <v>0.8</v>
      </c>
      <c r="G734" s="88">
        <v>16.8</v>
      </c>
      <c r="H734" s="52">
        <v>13.440000000000001</v>
      </c>
      <c r="I734" s="51"/>
      <c r="J734" s="52"/>
      <c r="K734" s="51"/>
      <c r="L734" s="52"/>
      <c r="M734" s="183">
        <f>H734+J734+L734</f>
        <v>13.440000000000001</v>
      </c>
    </row>
    <row r="735" spans="1:13" s="55" customFormat="1" x14ac:dyDescent="0.35">
      <c r="A735" s="134"/>
      <c r="B735" s="7"/>
      <c r="C735" s="50" t="s">
        <v>26</v>
      </c>
      <c r="D735" s="51" t="s">
        <v>18</v>
      </c>
      <c r="E735" s="52">
        <v>0.4</v>
      </c>
      <c r="F735" s="52">
        <v>0.8</v>
      </c>
      <c r="G735" s="177">
        <v>4</v>
      </c>
      <c r="H735" s="52">
        <v>3.2</v>
      </c>
      <c r="I735" s="51"/>
      <c r="J735" s="52"/>
      <c r="K735" s="51"/>
      <c r="L735" s="52"/>
      <c r="M735" s="183">
        <f>H735+J735+L735</f>
        <v>3.2</v>
      </c>
    </row>
    <row r="736" spans="1:13" s="55" customFormat="1" ht="64" x14ac:dyDescent="0.35">
      <c r="A736" s="134">
        <v>135</v>
      </c>
      <c r="B736" s="19" t="s">
        <v>224</v>
      </c>
      <c r="C736" s="136" t="s">
        <v>225</v>
      </c>
      <c r="D736" s="51" t="s">
        <v>211</v>
      </c>
      <c r="E736" s="51"/>
      <c r="F736" s="137">
        <v>2</v>
      </c>
      <c r="G736" s="172"/>
      <c r="H736" s="52"/>
      <c r="I736" s="51"/>
      <c r="J736" s="52"/>
      <c r="K736" s="51"/>
      <c r="L736" s="52"/>
      <c r="M736" s="183"/>
    </row>
    <row r="737" spans="1:13" s="55" customFormat="1" x14ac:dyDescent="0.35">
      <c r="A737" s="134"/>
      <c r="B737" s="7"/>
      <c r="C737" s="50" t="s">
        <v>14</v>
      </c>
      <c r="D737" s="51" t="s">
        <v>15</v>
      </c>
      <c r="E737" s="52">
        <v>1.24</v>
      </c>
      <c r="F737" s="52">
        <v>2.48</v>
      </c>
      <c r="G737" s="172"/>
      <c r="H737" s="52"/>
      <c r="I737" s="56">
        <v>6</v>
      </c>
      <c r="J737" s="52">
        <v>14.879999999999999</v>
      </c>
      <c r="K737" s="51"/>
      <c r="L737" s="52"/>
      <c r="M737" s="183">
        <f>H737+J737+L737</f>
        <v>14.879999999999999</v>
      </c>
    </row>
    <row r="738" spans="1:13" s="55" customFormat="1" x14ac:dyDescent="0.35">
      <c r="A738" s="134"/>
      <c r="B738" s="7"/>
      <c r="C738" s="50" t="s">
        <v>24</v>
      </c>
      <c r="D738" s="51" t="s">
        <v>18</v>
      </c>
      <c r="E738" s="52">
        <v>0.26</v>
      </c>
      <c r="F738" s="52">
        <v>0.52</v>
      </c>
      <c r="G738" s="172"/>
      <c r="H738" s="52"/>
      <c r="I738" s="51"/>
      <c r="J738" s="52"/>
      <c r="K738" s="56">
        <v>4</v>
      </c>
      <c r="L738" s="52">
        <v>2.08</v>
      </c>
      <c r="M738" s="183">
        <f>H738+J738+L738</f>
        <v>2.08</v>
      </c>
    </row>
    <row r="739" spans="1:13" s="55" customFormat="1" x14ac:dyDescent="0.35">
      <c r="A739" s="134"/>
      <c r="B739" s="7"/>
      <c r="C739" s="7" t="s">
        <v>25</v>
      </c>
      <c r="D739" s="51"/>
      <c r="E739" s="51"/>
      <c r="F739" s="52"/>
      <c r="G739" s="172"/>
      <c r="H739" s="52"/>
      <c r="I739" s="51"/>
      <c r="J739" s="52"/>
      <c r="K739" s="51"/>
      <c r="L739" s="52"/>
      <c r="M739" s="183"/>
    </row>
    <row r="740" spans="1:13" s="55" customFormat="1" ht="32" x14ac:dyDescent="0.35">
      <c r="A740" s="134" t="s">
        <v>707</v>
      </c>
      <c r="B740" s="7" t="s">
        <v>223</v>
      </c>
      <c r="C740" s="50" t="s">
        <v>222</v>
      </c>
      <c r="D740" s="51" t="s">
        <v>27</v>
      </c>
      <c r="E740" s="52">
        <v>0.4</v>
      </c>
      <c r="F740" s="52">
        <v>0.8</v>
      </c>
      <c r="G740" s="88">
        <v>3.6</v>
      </c>
      <c r="H740" s="52">
        <v>2.8800000000000003</v>
      </c>
      <c r="I740" s="51"/>
      <c r="J740" s="52"/>
      <c r="K740" s="51"/>
      <c r="L740" s="52"/>
      <c r="M740" s="183">
        <f>H740+J740+L740</f>
        <v>2.8800000000000003</v>
      </c>
    </row>
    <row r="741" spans="1:13" s="55" customFormat="1" x14ac:dyDescent="0.35">
      <c r="A741" s="134"/>
      <c r="B741" s="7"/>
      <c r="C741" s="50" t="s">
        <v>26</v>
      </c>
      <c r="D741" s="51" t="s">
        <v>18</v>
      </c>
      <c r="E741" s="52">
        <v>0.14000000000000001</v>
      </c>
      <c r="F741" s="52">
        <v>0.28000000000000003</v>
      </c>
      <c r="G741" s="177">
        <v>4</v>
      </c>
      <c r="H741" s="52">
        <v>1.1200000000000001</v>
      </c>
      <c r="I741" s="51"/>
      <c r="J741" s="52"/>
      <c r="K741" s="51"/>
      <c r="L741" s="52"/>
      <c r="M741" s="183">
        <f>H741+J741+L741</f>
        <v>1.1200000000000001</v>
      </c>
    </row>
    <row r="742" spans="1:13" s="55" customFormat="1" ht="64" x14ac:dyDescent="0.35">
      <c r="A742" s="134">
        <v>136</v>
      </c>
      <c r="B742" s="19" t="s">
        <v>224</v>
      </c>
      <c r="C742" s="136" t="s">
        <v>453</v>
      </c>
      <c r="D742" s="51" t="s">
        <v>211</v>
      </c>
      <c r="E742" s="51"/>
      <c r="F742" s="137">
        <v>1</v>
      </c>
      <c r="G742" s="172"/>
      <c r="H742" s="52"/>
      <c r="I742" s="51"/>
      <c r="J742" s="52"/>
      <c r="K742" s="51"/>
      <c r="L742" s="52"/>
      <c r="M742" s="183"/>
    </row>
    <row r="743" spans="1:13" s="55" customFormat="1" x14ac:dyDescent="0.35">
      <c r="A743" s="134"/>
      <c r="B743" s="7"/>
      <c r="C743" s="50" t="s">
        <v>14</v>
      </c>
      <c r="D743" s="51" t="s">
        <v>15</v>
      </c>
      <c r="E743" s="52">
        <v>1.24</v>
      </c>
      <c r="F743" s="52">
        <v>1.24</v>
      </c>
      <c r="G743" s="172"/>
      <c r="H743" s="52"/>
      <c r="I743" s="56">
        <v>6</v>
      </c>
      <c r="J743" s="52">
        <v>7.4399999999999995</v>
      </c>
      <c r="K743" s="51"/>
      <c r="L743" s="52"/>
      <c r="M743" s="183">
        <f>H743+J743+L743</f>
        <v>7.4399999999999995</v>
      </c>
    </row>
    <row r="744" spans="1:13" s="55" customFormat="1" x14ac:dyDescent="0.35">
      <c r="A744" s="134"/>
      <c r="B744" s="7"/>
      <c r="C744" s="50" t="s">
        <v>24</v>
      </c>
      <c r="D744" s="51" t="s">
        <v>18</v>
      </c>
      <c r="E744" s="52">
        <v>0.26</v>
      </c>
      <c r="F744" s="52">
        <v>0.26</v>
      </c>
      <c r="G744" s="172"/>
      <c r="H744" s="52"/>
      <c r="I744" s="51"/>
      <c r="J744" s="52"/>
      <c r="K744" s="56">
        <v>4</v>
      </c>
      <c r="L744" s="52">
        <v>1.04</v>
      </c>
      <c r="M744" s="183">
        <f>H744+J744+L744</f>
        <v>1.04</v>
      </c>
    </row>
    <row r="745" spans="1:13" s="55" customFormat="1" x14ac:dyDescent="0.35">
      <c r="A745" s="134"/>
      <c r="B745" s="7"/>
      <c r="C745" s="7" t="s">
        <v>25</v>
      </c>
      <c r="D745" s="51"/>
      <c r="E745" s="51"/>
      <c r="F745" s="52"/>
      <c r="G745" s="172"/>
      <c r="H745" s="52"/>
      <c r="I745" s="51"/>
      <c r="J745" s="52"/>
      <c r="K745" s="51"/>
      <c r="L745" s="52"/>
      <c r="M745" s="183"/>
    </row>
    <row r="746" spans="1:13" s="55" customFormat="1" ht="32" x14ac:dyDescent="0.35">
      <c r="A746" s="134" t="s">
        <v>708</v>
      </c>
      <c r="B746" s="7" t="s">
        <v>227</v>
      </c>
      <c r="C746" s="50" t="s">
        <v>226</v>
      </c>
      <c r="D746" s="51" t="s">
        <v>27</v>
      </c>
      <c r="E746" s="52">
        <v>0.4</v>
      </c>
      <c r="F746" s="52">
        <v>0.4</v>
      </c>
      <c r="G746" s="85">
        <v>1.04</v>
      </c>
      <c r="H746" s="52">
        <v>0.41600000000000004</v>
      </c>
      <c r="I746" s="51"/>
      <c r="J746" s="52"/>
      <c r="K746" s="51"/>
      <c r="L746" s="52"/>
      <c r="M746" s="183">
        <f>H746+J746+L746</f>
        <v>0.41600000000000004</v>
      </c>
    </row>
    <row r="747" spans="1:13" s="55" customFormat="1" x14ac:dyDescent="0.35">
      <c r="A747" s="134"/>
      <c r="B747" s="7"/>
      <c r="C747" s="50" t="s">
        <v>26</v>
      </c>
      <c r="D747" s="51" t="s">
        <v>18</v>
      </c>
      <c r="E747" s="52">
        <v>0.14000000000000001</v>
      </c>
      <c r="F747" s="52">
        <v>0.14000000000000001</v>
      </c>
      <c r="G747" s="177">
        <v>4</v>
      </c>
      <c r="H747" s="52">
        <v>0.56000000000000005</v>
      </c>
      <c r="I747" s="51"/>
      <c r="J747" s="52"/>
      <c r="K747" s="51"/>
      <c r="L747" s="52"/>
      <c r="M747" s="183">
        <f>H747+J747+L747</f>
        <v>0.56000000000000005</v>
      </c>
    </row>
    <row r="748" spans="1:13" ht="48" x14ac:dyDescent="0.35">
      <c r="A748" s="113">
        <v>137</v>
      </c>
      <c r="B748" s="135" t="s">
        <v>361</v>
      </c>
      <c r="C748" s="132" t="s">
        <v>454</v>
      </c>
      <c r="D748" s="84" t="s">
        <v>27</v>
      </c>
      <c r="E748" s="84"/>
      <c r="F748" s="115">
        <v>32</v>
      </c>
      <c r="G748" s="84"/>
      <c r="H748" s="85"/>
      <c r="I748" s="84"/>
      <c r="J748" s="85"/>
      <c r="K748" s="84"/>
      <c r="L748" s="85"/>
      <c r="M748" s="183"/>
    </row>
    <row r="749" spans="1:13" x14ac:dyDescent="0.35">
      <c r="A749" s="113"/>
      <c r="B749" s="6" t="s">
        <v>455</v>
      </c>
      <c r="C749" s="81" t="s">
        <v>14</v>
      </c>
      <c r="D749" s="84" t="s">
        <v>15</v>
      </c>
      <c r="E749" s="85">
        <v>0.35639999999999999</v>
      </c>
      <c r="F749" s="85">
        <v>11.4048</v>
      </c>
      <c r="G749" s="84"/>
      <c r="H749" s="85"/>
      <c r="I749" s="88">
        <v>4.5999999999999996</v>
      </c>
      <c r="J749" s="85">
        <v>52.462079999999993</v>
      </c>
      <c r="K749" s="84"/>
      <c r="L749" s="85"/>
      <c r="M749" s="183">
        <f t="shared" ref="M749:M750" si="49">H749+J749+L749</f>
        <v>52.462079999999993</v>
      </c>
    </row>
    <row r="750" spans="1:13" x14ac:dyDescent="0.35">
      <c r="A750" s="113"/>
      <c r="B750" s="6" t="s">
        <v>455</v>
      </c>
      <c r="C750" s="139" t="s">
        <v>24</v>
      </c>
      <c r="D750" s="140" t="s">
        <v>18</v>
      </c>
      <c r="E750" s="87">
        <v>0.16919999999999999</v>
      </c>
      <c r="F750" s="85">
        <v>5.4143999999999997</v>
      </c>
      <c r="G750" s="142"/>
      <c r="H750" s="142"/>
      <c r="I750" s="142"/>
      <c r="J750" s="85"/>
      <c r="K750" s="144">
        <v>4</v>
      </c>
      <c r="L750" s="85">
        <v>21.657599999999999</v>
      </c>
      <c r="M750" s="183">
        <f t="shared" si="49"/>
        <v>21.657599999999999</v>
      </c>
    </row>
    <row r="751" spans="1:13" ht="48" x14ac:dyDescent="0.35">
      <c r="A751" s="113">
        <v>138</v>
      </c>
      <c r="B751" s="135" t="s">
        <v>463</v>
      </c>
      <c r="C751" s="132" t="s">
        <v>461</v>
      </c>
      <c r="D751" s="84" t="s">
        <v>27</v>
      </c>
      <c r="E751" s="84"/>
      <c r="F751" s="115">
        <v>5</v>
      </c>
      <c r="G751" s="84"/>
      <c r="H751" s="85"/>
      <c r="I751" s="84"/>
      <c r="J751" s="85"/>
      <c r="K751" s="84"/>
      <c r="L751" s="85"/>
      <c r="M751" s="183"/>
    </row>
    <row r="752" spans="1:13" x14ac:dyDescent="0.35">
      <c r="A752" s="113"/>
      <c r="B752" s="6" t="s">
        <v>455</v>
      </c>
      <c r="C752" s="81" t="s">
        <v>14</v>
      </c>
      <c r="D752" s="84" t="s">
        <v>15</v>
      </c>
      <c r="E752" s="85">
        <v>0.25559999999999999</v>
      </c>
      <c r="F752" s="85">
        <v>1.278</v>
      </c>
      <c r="G752" s="84"/>
      <c r="H752" s="85"/>
      <c r="I752" s="88">
        <v>4.5999999999999996</v>
      </c>
      <c r="J752" s="85">
        <v>5.8788</v>
      </c>
      <c r="K752" s="84"/>
      <c r="L752" s="85"/>
      <c r="M752" s="183">
        <f t="shared" ref="M752:M753" si="50">H752+J752+L752</f>
        <v>5.8788</v>
      </c>
    </row>
    <row r="753" spans="1:15" x14ac:dyDescent="0.35">
      <c r="A753" s="113"/>
      <c r="B753" s="6" t="s">
        <v>455</v>
      </c>
      <c r="C753" s="139" t="s">
        <v>24</v>
      </c>
      <c r="D753" s="140" t="s">
        <v>18</v>
      </c>
      <c r="E753" s="87">
        <v>0.13019999999999998</v>
      </c>
      <c r="F753" s="85">
        <v>0.65099999999999991</v>
      </c>
      <c r="G753" s="142"/>
      <c r="H753" s="142"/>
      <c r="I753" s="142"/>
      <c r="J753" s="85"/>
      <c r="K753" s="144">
        <v>4</v>
      </c>
      <c r="L753" s="85">
        <v>2.6039999999999996</v>
      </c>
      <c r="M753" s="183">
        <f t="shared" si="50"/>
        <v>2.6039999999999996</v>
      </c>
    </row>
    <row r="754" spans="1:15" ht="48" x14ac:dyDescent="0.35">
      <c r="A754" s="113">
        <v>139</v>
      </c>
      <c r="B754" s="135" t="s">
        <v>464</v>
      </c>
      <c r="C754" s="132" t="s">
        <v>462</v>
      </c>
      <c r="D754" s="84" t="s">
        <v>27</v>
      </c>
      <c r="E754" s="84"/>
      <c r="F754" s="115">
        <v>5</v>
      </c>
      <c r="G754" s="84"/>
      <c r="H754" s="85"/>
      <c r="I754" s="84"/>
      <c r="J754" s="85"/>
      <c r="K754" s="84"/>
      <c r="L754" s="85"/>
      <c r="M754" s="183"/>
    </row>
    <row r="755" spans="1:15" x14ac:dyDescent="0.35">
      <c r="A755" s="113"/>
      <c r="B755" s="6" t="s">
        <v>455</v>
      </c>
      <c r="C755" s="81" t="s">
        <v>14</v>
      </c>
      <c r="D755" s="84" t="s">
        <v>15</v>
      </c>
      <c r="E755" s="85">
        <v>0.24180000000000001</v>
      </c>
      <c r="F755" s="85">
        <v>1.2090000000000001</v>
      </c>
      <c r="G755" s="84"/>
      <c r="H755" s="85"/>
      <c r="I755" s="88">
        <v>4.5999999999999996</v>
      </c>
      <c r="J755" s="85">
        <v>5.5613999999999999</v>
      </c>
      <c r="K755" s="84"/>
      <c r="L755" s="85"/>
      <c r="M755" s="183">
        <f t="shared" ref="M755:M756" si="51">H755+J755+L755</f>
        <v>5.5613999999999999</v>
      </c>
    </row>
    <row r="756" spans="1:15" x14ac:dyDescent="0.35">
      <c r="A756" s="113"/>
      <c r="B756" s="6" t="s">
        <v>455</v>
      </c>
      <c r="C756" s="139" t="s">
        <v>24</v>
      </c>
      <c r="D756" s="140" t="s">
        <v>18</v>
      </c>
      <c r="E756" s="87">
        <v>6.3E-2</v>
      </c>
      <c r="F756" s="85">
        <v>0.315</v>
      </c>
      <c r="G756" s="142"/>
      <c r="H756" s="142"/>
      <c r="I756" s="142"/>
      <c r="J756" s="85"/>
      <c r="K756" s="144">
        <v>4</v>
      </c>
      <c r="L756" s="85">
        <v>1.26</v>
      </c>
      <c r="M756" s="183">
        <f t="shared" si="51"/>
        <v>1.26</v>
      </c>
    </row>
    <row r="757" spans="1:15" s="184" customFormat="1" ht="48" x14ac:dyDescent="0.35">
      <c r="A757" s="178" t="s">
        <v>709</v>
      </c>
      <c r="B757" s="179" t="s">
        <v>539</v>
      </c>
      <c r="C757" s="180" t="s">
        <v>457</v>
      </c>
      <c r="D757" s="181" t="s">
        <v>19</v>
      </c>
      <c r="E757" s="181"/>
      <c r="F757" s="182">
        <v>2.0057</v>
      </c>
      <c r="G757" s="181"/>
      <c r="H757" s="181"/>
      <c r="I757" s="181"/>
      <c r="J757" s="181"/>
      <c r="K757" s="181"/>
      <c r="L757" s="181"/>
      <c r="M757" s="183"/>
    </row>
    <row r="758" spans="1:15" s="184" customFormat="1" x14ac:dyDescent="0.35">
      <c r="A758" s="185"/>
      <c r="B758" s="186"/>
      <c r="C758" s="81" t="s">
        <v>14</v>
      </c>
      <c r="D758" s="187" t="s">
        <v>458</v>
      </c>
      <c r="E758" s="181">
        <v>1.3216000000000001</v>
      </c>
      <c r="F758" s="181">
        <v>2.6507331200000004</v>
      </c>
      <c r="G758" s="181"/>
      <c r="H758" s="181"/>
      <c r="I758" s="181">
        <v>6</v>
      </c>
      <c r="J758" s="181">
        <v>15.904398720000003</v>
      </c>
      <c r="K758" s="181"/>
      <c r="L758" s="181"/>
      <c r="M758" s="183">
        <f>H758+J758+L758</f>
        <v>15.904398720000003</v>
      </c>
    </row>
    <row r="759" spans="1:15" s="184" customFormat="1" x14ac:dyDescent="0.35">
      <c r="A759" s="185"/>
      <c r="B759" s="179"/>
      <c r="C759" s="188" t="s">
        <v>24</v>
      </c>
      <c r="D759" s="181" t="s">
        <v>459</v>
      </c>
      <c r="E759" s="181">
        <v>0.96</v>
      </c>
      <c r="F759" s="181">
        <v>1.9254720000000001</v>
      </c>
      <c r="G759" s="189"/>
      <c r="H759" s="189"/>
      <c r="I759" s="189"/>
      <c r="J759" s="181"/>
      <c r="K759" s="190">
        <v>4</v>
      </c>
      <c r="L759" s="181">
        <v>7.7018880000000003</v>
      </c>
      <c r="M759" s="183">
        <f>H759+J759+L759</f>
        <v>7.7018880000000003</v>
      </c>
    </row>
    <row r="760" spans="1:15" s="184" customFormat="1" ht="32" x14ac:dyDescent="0.35">
      <c r="A760" s="178" t="s">
        <v>710</v>
      </c>
      <c r="B760" s="179" t="s">
        <v>460</v>
      </c>
      <c r="C760" s="191" t="s">
        <v>542</v>
      </c>
      <c r="D760" s="192" t="s">
        <v>19</v>
      </c>
      <c r="E760" s="192"/>
      <c r="F760" s="193">
        <v>2.0057</v>
      </c>
      <c r="G760" s="192"/>
      <c r="H760" s="192"/>
      <c r="I760" s="192"/>
      <c r="J760" s="192"/>
      <c r="K760" s="85">
        <v>6.72</v>
      </c>
      <c r="L760" s="193">
        <v>13.478304</v>
      </c>
      <c r="M760" s="194">
        <f>H760+J760+L760</f>
        <v>13.478304</v>
      </c>
    </row>
    <row r="761" spans="1:15" s="55" customFormat="1" ht="64" x14ac:dyDescent="0.35">
      <c r="A761" s="157" t="s">
        <v>284</v>
      </c>
      <c r="B761" s="158" t="s">
        <v>67</v>
      </c>
      <c r="C761" s="136" t="s">
        <v>472</v>
      </c>
      <c r="D761" s="5" t="s">
        <v>773</v>
      </c>
      <c r="E761" s="70"/>
      <c r="F761" s="159">
        <v>2.82</v>
      </c>
      <c r="G761" s="70"/>
      <c r="H761" s="72"/>
      <c r="I761" s="70"/>
      <c r="J761" s="72"/>
      <c r="K761" s="70"/>
      <c r="L761" s="72"/>
      <c r="M761" s="247"/>
      <c r="N761" s="42"/>
    </row>
    <row r="762" spans="1:15" s="55" customFormat="1" x14ac:dyDescent="0.35">
      <c r="A762" s="68"/>
      <c r="B762" s="5" t="s">
        <v>470</v>
      </c>
      <c r="C762" s="69" t="s">
        <v>48</v>
      </c>
      <c r="D762" s="70" t="s">
        <v>15</v>
      </c>
      <c r="E762" s="52">
        <v>8.48</v>
      </c>
      <c r="F762" s="52">
        <v>23.913599999999999</v>
      </c>
      <c r="G762" s="51"/>
      <c r="H762" s="52"/>
      <c r="I762" s="56">
        <v>6</v>
      </c>
      <c r="J762" s="52">
        <v>143.48159999999999</v>
      </c>
      <c r="K762" s="51"/>
      <c r="L762" s="52"/>
      <c r="M762" s="183">
        <f>H762+J762+L762</f>
        <v>143.48159999999999</v>
      </c>
      <c r="N762" s="42"/>
      <c r="O762" s="153"/>
    </row>
    <row r="763" spans="1:15" s="55" customFormat="1" x14ac:dyDescent="0.35">
      <c r="A763" s="68"/>
      <c r="B763" s="5" t="s">
        <v>470</v>
      </c>
      <c r="C763" s="69" t="s">
        <v>17</v>
      </c>
      <c r="D763" s="70" t="s">
        <v>18</v>
      </c>
      <c r="E763" s="52">
        <v>5.7120000000000006</v>
      </c>
      <c r="F763" s="52">
        <v>16.107839999999999</v>
      </c>
      <c r="G763" s="51"/>
      <c r="H763" s="52"/>
      <c r="I763" s="51"/>
      <c r="J763" s="52"/>
      <c r="K763" s="56">
        <v>4</v>
      </c>
      <c r="L763" s="52">
        <v>64.431359999999998</v>
      </c>
      <c r="M763" s="183">
        <f>H763+J763+L763</f>
        <v>64.431359999999998</v>
      </c>
      <c r="N763" s="42"/>
    </row>
    <row r="764" spans="1:15" s="55" customFormat="1" ht="48" x14ac:dyDescent="0.35">
      <c r="A764" s="157" t="s">
        <v>711</v>
      </c>
      <c r="B764" s="158" t="s">
        <v>471</v>
      </c>
      <c r="C764" s="136" t="s">
        <v>532</v>
      </c>
      <c r="D764" s="5" t="s">
        <v>773</v>
      </c>
      <c r="E764" s="70"/>
      <c r="F764" s="159">
        <v>5.5</v>
      </c>
      <c r="G764" s="70"/>
      <c r="H764" s="72"/>
      <c r="I764" s="70"/>
      <c r="J764" s="72"/>
      <c r="K764" s="70"/>
      <c r="L764" s="72"/>
      <c r="M764" s="247"/>
      <c r="N764" s="42"/>
    </row>
    <row r="765" spans="1:15" s="55" customFormat="1" x14ac:dyDescent="0.35">
      <c r="A765" s="68"/>
      <c r="B765" s="5" t="s">
        <v>470</v>
      </c>
      <c r="C765" s="69" t="s">
        <v>48</v>
      </c>
      <c r="D765" s="70" t="s">
        <v>15</v>
      </c>
      <c r="E765" s="56">
        <v>5.944</v>
      </c>
      <c r="F765" s="52">
        <v>32.692</v>
      </c>
      <c r="G765" s="51"/>
      <c r="H765" s="52"/>
      <c r="I765" s="56">
        <v>6</v>
      </c>
      <c r="J765" s="52">
        <v>196.15199999999999</v>
      </c>
      <c r="K765" s="51"/>
      <c r="L765" s="52"/>
      <c r="M765" s="183">
        <f>H765+J765+L765</f>
        <v>196.15199999999999</v>
      </c>
      <c r="N765" s="42"/>
      <c r="O765" s="153"/>
    </row>
    <row r="766" spans="1:15" s="55" customFormat="1" x14ac:dyDescent="0.35">
      <c r="A766" s="68"/>
      <c r="B766" s="5" t="s">
        <v>470</v>
      </c>
      <c r="C766" s="69" t="s">
        <v>17</v>
      </c>
      <c r="D766" s="70" t="s">
        <v>18</v>
      </c>
      <c r="E766" s="56">
        <v>4.1280000000000001</v>
      </c>
      <c r="F766" s="52">
        <v>22.704000000000001</v>
      </c>
      <c r="G766" s="51"/>
      <c r="H766" s="52"/>
      <c r="I766" s="51"/>
      <c r="J766" s="52"/>
      <c r="K766" s="56">
        <v>4</v>
      </c>
      <c r="L766" s="52">
        <v>90.816000000000003</v>
      </c>
      <c r="M766" s="183">
        <f>H766+J766+L766</f>
        <v>90.816000000000003</v>
      </c>
      <c r="N766" s="42"/>
    </row>
    <row r="767" spans="1:15" s="55" customFormat="1" ht="48" x14ac:dyDescent="0.35">
      <c r="A767" s="49" t="s">
        <v>712</v>
      </c>
      <c r="B767" s="7" t="s">
        <v>465</v>
      </c>
      <c r="C767" s="136" t="s">
        <v>540</v>
      </c>
      <c r="D767" s="51" t="s">
        <v>19</v>
      </c>
      <c r="E767" s="80"/>
      <c r="F767" s="195">
        <v>0.27200000000000002</v>
      </c>
      <c r="G767" s="51"/>
      <c r="H767" s="52"/>
      <c r="I767" s="51"/>
      <c r="J767" s="52"/>
      <c r="K767" s="51"/>
      <c r="L767" s="52"/>
      <c r="M767" s="183"/>
    </row>
    <row r="768" spans="1:15" s="55" customFormat="1" x14ac:dyDescent="0.35">
      <c r="A768" s="49"/>
      <c r="B768" s="7"/>
      <c r="C768" s="50" t="s">
        <v>14</v>
      </c>
      <c r="D768" s="51" t="s">
        <v>15</v>
      </c>
      <c r="E768" s="52">
        <v>1.6687999999999998</v>
      </c>
      <c r="F768" s="52">
        <v>0.45391359999999997</v>
      </c>
      <c r="G768" s="51"/>
      <c r="H768" s="52"/>
      <c r="I768" s="56">
        <v>6</v>
      </c>
      <c r="J768" s="52">
        <v>2.7234815999999999</v>
      </c>
      <c r="K768" s="51"/>
      <c r="L768" s="52"/>
      <c r="M768" s="183">
        <f>H768+J768+L768</f>
        <v>2.7234815999999999</v>
      </c>
    </row>
    <row r="769" spans="1:15" s="55" customFormat="1" x14ac:dyDescent="0.35">
      <c r="A769" s="49"/>
      <c r="B769" s="7"/>
      <c r="C769" s="50" t="s">
        <v>24</v>
      </c>
      <c r="D769" s="51" t="s">
        <v>18</v>
      </c>
      <c r="E769" s="52">
        <v>0.44700000000000001</v>
      </c>
      <c r="F769" s="52">
        <v>0.12158400000000001</v>
      </c>
      <c r="G769" s="51"/>
      <c r="H769" s="52"/>
      <c r="I769" s="51"/>
      <c r="J769" s="52"/>
      <c r="K769" s="56">
        <v>4</v>
      </c>
      <c r="L769" s="52">
        <v>0.48633600000000005</v>
      </c>
      <c r="M769" s="183">
        <f>H769+J769+L769</f>
        <v>0.48633600000000005</v>
      </c>
    </row>
    <row r="770" spans="1:15" s="55" customFormat="1" x14ac:dyDescent="0.35">
      <c r="A770" s="129" t="s">
        <v>713</v>
      </c>
      <c r="B770" s="196" t="s">
        <v>466</v>
      </c>
      <c r="C770" s="50" t="s">
        <v>541</v>
      </c>
      <c r="D770" s="51" t="s">
        <v>19</v>
      </c>
      <c r="E770" s="51"/>
      <c r="F770" s="80">
        <v>0.27200000000000002</v>
      </c>
      <c r="G770" s="51"/>
      <c r="H770" s="51"/>
      <c r="I770" s="51"/>
      <c r="J770" s="52"/>
      <c r="K770" s="85">
        <v>6.72</v>
      </c>
      <c r="L770" s="52">
        <v>1.8278400000000001</v>
      </c>
      <c r="M770" s="183">
        <f>H770+J770+L770</f>
        <v>1.8278400000000001</v>
      </c>
    </row>
    <row r="771" spans="1:15" s="197" customFormat="1" ht="48" x14ac:dyDescent="0.35">
      <c r="A771" s="49" t="s">
        <v>714</v>
      </c>
      <c r="B771" s="19" t="s">
        <v>468</v>
      </c>
      <c r="C771" s="136" t="s">
        <v>473</v>
      </c>
      <c r="D771" s="172" t="s">
        <v>19</v>
      </c>
      <c r="E771" s="172"/>
      <c r="F771" s="176">
        <v>20.8</v>
      </c>
      <c r="G771" s="172"/>
      <c r="H771" s="174"/>
      <c r="I771" s="172"/>
      <c r="J771" s="174"/>
      <c r="K771" s="172"/>
      <c r="L771" s="174"/>
      <c r="M771" s="183"/>
    </row>
    <row r="772" spans="1:15" s="55" customFormat="1" x14ac:dyDescent="0.35">
      <c r="A772" s="49"/>
      <c r="B772" s="7"/>
      <c r="C772" s="50" t="s">
        <v>14</v>
      </c>
      <c r="D772" s="51" t="s">
        <v>15</v>
      </c>
      <c r="E772" s="52">
        <v>1.736</v>
      </c>
      <c r="F772" s="52">
        <v>36.108800000000002</v>
      </c>
      <c r="G772" s="51"/>
      <c r="H772" s="52"/>
      <c r="I772" s="56">
        <v>6</v>
      </c>
      <c r="J772" s="52">
        <v>216.65280000000001</v>
      </c>
      <c r="K772" s="51"/>
      <c r="L772" s="52"/>
      <c r="M772" s="183">
        <f>H772+J772+L772</f>
        <v>216.65280000000001</v>
      </c>
    </row>
    <row r="773" spans="1:15" s="55" customFormat="1" x14ac:dyDescent="0.35">
      <c r="A773" s="49"/>
      <c r="B773" s="19"/>
      <c r="C773" s="50" t="s">
        <v>24</v>
      </c>
      <c r="D773" s="51" t="s">
        <v>18</v>
      </c>
      <c r="E773" s="52">
        <v>0.46499999999999997</v>
      </c>
      <c r="F773" s="56">
        <v>9.6719999999999988</v>
      </c>
      <c r="G773" s="51"/>
      <c r="H773" s="52"/>
      <c r="I773" s="51"/>
      <c r="J773" s="52"/>
      <c r="K773" s="56">
        <v>4</v>
      </c>
      <c r="L773" s="52">
        <v>38.687999999999995</v>
      </c>
      <c r="M773" s="183">
        <f>H773+J773+L773</f>
        <v>38.687999999999995</v>
      </c>
    </row>
    <row r="774" spans="1:15" s="55" customFormat="1" x14ac:dyDescent="0.35">
      <c r="A774" s="129" t="s">
        <v>715</v>
      </c>
      <c r="B774" s="76" t="s">
        <v>466</v>
      </c>
      <c r="C774" s="50" t="s">
        <v>254</v>
      </c>
      <c r="D774" s="51" t="s">
        <v>19</v>
      </c>
      <c r="E774" s="51"/>
      <c r="F774" s="52">
        <v>20.8</v>
      </c>
      <c r="G774" s="51"/>
      <c r="H774" s="51"/>
      <c r="I774" s="51"/>
      <c r="J774" s="52"/>
      <c r="K774" s="72">
        <v>12.59</v>
      </c>
      <c r="L774" s="52">
        <v>261.87200000000001</v>
      </c>
      <c r="M774" s="183">
        <f>H774+J774+L774</f>
        <v>261.87200000000001</v>
      </c>
    </row>
    <row r="775" spans="1:15" s="55" customFormat="1" ht="32" x14ac:dyDescent="0.35">
      <c r="A775" s="134">
        <v>145</v>
      </c>
      <c r="B775" s="19" t="s">
        <v>304</v>
      </c>
      <c r="C775" s="171" t="s">
        <v>531</v>
      </c>
      <c r="D775" s="51" t="s">
        <v>28</v>
      </c>
      <c r="E775" s="51"/>
      <c r="F775" s="152">
        <v>26</v>
      </c>
      <c r="G775" s="51"/>
      <c r="H775" s="52"/>
      <c r="I775" s="51"/>
      <c r="J775" s="52"/>
      <c r="K775" s="51"/>
      <c r="L775" s="52"/>
      <c r="M775" s="183"/>
      <c r="O775" s="153"/>
    </row>
    <row r="776" spans="1:15" s="55" customFormat="1" x14ac:dyDescent="0.35">
      <c r="A776" s="134"/>
      <c r="B776" s="7"/>
      <c r="C776" s="50" t="s">
        <v>14</v>
      </c>
      <c r="D776" s="51" t="s">
        <v>15</v>
      </c>
      <c r="E776" s="52">
        <v>1.98</v>
      </c>
      <c r="F776" s="52">
        <v>51.48</v>
      </c>
      <c r="G776" s="51"/>
      <c r="H776" s="52"/>
      <c r="I776" s="56">
        <v>6</v>
      </c>
      <c r="J776" s="52">
        <v>308.88</v>
      </c>
      <c r="K776" s="51"/>
      <c r="L776" s="52"/>
      <c r="M776" s="183">
        <f>H776+J776+L776</f>
        <v>308.88</v>
      </c>
      <c r="O776" s="153"/>
    </row>
    <row r="777" spans="1:15" s="55" customFormat="1" x14ac:dyDescent="0.35">
      <c r="A777" s="134"/>
      <c r="B777" s="7"/>
      <c r="C777" s="50" t="s">
        <v>24</v>
      </c>
      <c r="D777" s="51" t="s">
        <v>18</v>
      </c>
      <c r="E777" s="52">
        <v>2.34</v>
      </c>
      <c r="F777" s="52">
        <v>60.839999999999996</v>
      </c>
      <c r="G777" s="51"/>
      <c r="H777" s="52"/>
      <c r="I777" s="51"/>
      <c r="J777" s="52"/>
      <c r="K777" s="56">
        <v>4</v>
      </c>
      <c r="L777" s="52">
        <v>243.35999999999999</v>
      </c>
      <c r="M777" s="183">
        <f>H777+J777+L777</f>
        <v>243.35999999999999</v>
      </c>
      <c r="N777" s="24"/>
      <c r="O777" s="153"/>
    </row>
    <row r="778" spans="1:15" s="55" customFormat="1" x14ac:dyDescent="0.35">
      <c r="A778" s="134"/>
      <c r="B778" s="7"/>
      <c r="C778" s="50" t="s">
        <v>26</v>
      </c>
      <c r="D778" s="51" t="s">
        <v>18</v>
      </c>
      <c r="E778" s="52">
        <v>1.81</v>
      </c>
      <c r="F778" s="52">
        <v>47.06</v>
      </c>
      <c r="G778" s="52">
        <v>4</v>
      </c>
      <c r="H778" s="52">
        <v>188.24</v>
      </c>
      <c r="I778" s="51"/>
      <c r="J778" s="52"/>
      <c r="K778" s="51"/>
      <c r="L778" s="52"/>
      <c r="M778" s="183">
        <f>H778+J778+L778</f>
        <v>188.24</v>
      </c>
    </row>
    <row r="779" spans="1:15" s="55" customFormat="1" ht="32" x14ac:dyDescent="0.35">
      <c r="A779" s="134">
        <v>146</v>
      </c>
      <c r="B779" s="19" t="s">
        <v>246</v>
      </c>
      <c r="C779" s="171" t="s">
        <v>247</v>
      </c>
      <c r="D779" s="51" t="s">
        <v>28</v>
      </c>
      <c r="E779" s="56"/>
      <c r="F779" s="152">
        <v>25</v>
      </c>
      <c r="G779" s="51"/>
      <c r="H779" s="52"/>
      <c r="I779" s="51"/>
      <c r="J779" s="52"/>
      <c r="K779" s="51"/>
      <c r="L779" s="52"/>
      <c r="M779" s="183"/>
      <c r="O779" s="153"/>
    </row>
    <row r="780" spans="1:15" s="55" customFormat="1" x14ac:dyDescent="0.35">
      <c r="A780" s="134"/>
      <c r="B780" s="7"/>
      <c r="C780" s="50" t="s">
        <v>14</v>
      </c>
      <c r="D780" s="51" t="s">
        <v>15</v>
      </c>
      <c r="E780" s="52">
        <v>2.34</v>
      </c>
      <c r="F780" s="52">
        <v>58.5</v>
      </c>
      <c r="G780" s="51"/>
      <c r="H780" s="52"/>
      <c r="I780" s="56">
        <v>6</v>
      </c>
      <c r="J780" s="52">
        <v>351</v>
      </c>
      <c r="K780" s="51"/>
      <c r="L780" s="52"/>
      <c r="M780" s="183">
        <f>H780+J780+L780</f>
        <v>351</v>
      </c>
      <c r="O780" s="153"/>
    </row>
    <row r="781" spans="1:15" s="55" customFormat="1" x14ac:dyDescent="0.35">
      <c r="A781" s="134"/>
      <c r="B781" s="7"/>
      <c r="C781" s="50" t="s">
        <v>24</v>
      </c>
      <c r="D781" s="51" t="s">
        <v>18</v>
      </c>
      <c r="E781" s="52">
        <v>1.81</v>
      </c>
      <c r="F781" s="52">
        <v>45.25</v>
      </c>
      <c r="G781" s="51"/>
      <c r="H781" s="52"/>
      <c r="I781" s="51"/>
      <c r="J781" s="52"/>
      <c r="K781" s="56">
        <v>4</v>
      </c>
      <c r="L781" s="52">
        <v>181</v>
      </c>
      <c r="M781" s="183">
        <f>H781+J781+L781</f>
        <v>181</v>
      </c>
      <c r="N781" s="24"/>
      <c r="O781" s="153"/>
    </row>
    <row r="782" spans="1:15" s="55" customFormat="1" x14ac:dyDescent="0.35">
      <c r="A782" s="134"/>
      <c r="B782" s="7"/>
      <c r="C782" s="50" t="s">
        <v>26</v>
      </c>
      <c r="D782" s="51" t="s">
        <v>18</v>
      </c>
      <c r="E782" s="52">
        <v>1.1599999999999999</v>
      </c>
      <c r="F782" s="52">
        <v>28.999999999999996</v>
      </c>
      <c r="G782" s="52">
        <v>4</v>
      </c>
      <c r="H782" s="52">
        <v>115.99999999999999</v>
      </c>
      <c r="I782" s="51"/>
      <c r="J782" s="52"/>
      <c r="K782" s="51"/>
      <c r="L782" s="52"/>
      <c r="M782" s="183">
        <f>H782+J782+L782</f>
        <v>115.99999999999999</v>
      </c>
    </row>
    <row r="783" spans="1:15" s="55" customFormat="1" ht="48" x14ac:dyDescent="0.35">
      <c r="A783" s="134">
        <v>147</v>
      </c>
      <c r="B783" s="19" t="s">
        <v>246</v>
      </c>
      <c r="C783" s="171" t="s">
        <v>474</v>
      </c>
      <c r="D783" s="51" t="s">
        <v>28</v>
      </c>
      <c r="E783" s="51"/>
      <c r="F783" s="152">
        <v>1</v>
      </c>
      <c r="G783" s="51"/>
      <c r="H783" s="52"/>
      <c r="I783" s="51"/>
      <c r="J783" s="52"/>
      <c r="K783" s="51"/>
      <c r="L783" s="52"/>
      <c r="M783" s="183"/>
      <c r="O783" s="153"/>
    </row>
    <row r="784" spans="1:15" s="55" customFormat="1" x14ac:dyDescent="0.35">
      <c r="A784" s="134"/>
      <c r="B784" s="7"/>
      <c r="C784" s="50" t="s">
        <v>14</v>
      </c>
      <c r="D784" s="51" t="s">
        <v>15</v>
      </c>
      <c r="E784" s="56">
        <v>1.7</v>
      </c>
      <c r="F784" s="52">
        <v>1.7</v>
      </c>
      <c r="G784" s="51"/>
      <c r="H784" s="52"/>
      <c r="I784" s="56">
        <v>6</v>
      </c>
      <c r="J784" s="52">
        <v>10.199999999999999</v>
      </c>
      <c r="K784" s="51"/>
      <c r="L784" s="52"/>
      <c r="M784" s="183">
        <f>H784+J784+L784</f>
        <v>10.199999999999999</v>
      </c>
      <c r="O784" s="153"/>
    </row>
    <row r="785" spans="1:15" s="55" customFormat="1" x14ac:dyDescent="0.35">
      <c r="A785" s="134"/>
      <c r="B785" s="7"/>
      <c r="C785" s="50" t="s">
        <v>24</v>
      </c>
      <c r="D785" s="51" t="s">
        <v>18</v>
      </c>
      <c r="E785" s="52">
        <v>2.0499999999999998</v>
      </c>
      <c r="F785" s="52">
        <v>2.0499999999999998</v>
      </c>
      <c r="G785" s="51"/>
      <c r="H785" s="52"/>
      <c r="I785" s="51"/>
      <c r="J785" s="52"/>
      <c r="K785" s="56">
        <v>4</v>
      </c>
      <c r="L785" s="52">
        <v>8.1999999999999993</v>
      </c>
      <c r="M785" s="183">
        <f>H785+J785+L785</f>
        <v>8.1999999999999993</v>
      </c>
      <c r="N785" s="24"/>
      <c r="O785" s="153"/>
    </row>
    <row r="786" spans="1:15" s="55" customFormat="1" x14ac:dyDescent="0.35">
      <c r="A786" s="134"/>
      <c r="B786" s="7"/>
      <c r="C786" s="50" t="s">
        <v>26</v>
      </c>
      <c r="D786" s="51" t="s">
        <v>18</v>
      </c>
      <c r="E786" s="52">
        <v>1.1599999999999999</v>
      </c>
      <c r="F786" s="52">
        <v>1.1599999999999999</v>
      </c>
      <c r="G786" s="52">
        <v>4</v>
      </c>
      <c r="H786" s="52">
        <v>4.6399999999999997</v>
      </c>
      <c r="I786" s="51"/>
      <c r="J786" s="52"/>
      <c r="K786" s="51"/>
      <c r="L786" s="52"/>
      <c r="M786" s="183">
        <f>H786+J786+L786</f>
        <v>4.6399999999999997</v>
      </c>
    </row>
    <row r="787" spans="1:15" s="55" customFormat="1" ht="48" x14ac:dyDescent="0.35">
      <c r="A787" s="134">
        <v>148</v>
      </c>
      <c r="B787" s="19" t="s">
        <v>246</v>
      </c>
      <c r="C787" s="171" t="s">
        <v>475</v>
      </c>
      <c r="D787" s="51" t="s">
        <v>28</v>
      </c>
      <c r="E787" s="51"/>
      <c r="F787" s="152">
        <v>12</v>
      </c>
      <c r="G787" s="51"/>
      <c r="H787" s="52"/>
      <c r="I787" s="51"/>
      <c r="J787" s="52"/>
      <c r="K787" s="51"/>
      <c r="L787" s="52"/>
      <c r="M787" s="183"/>
      <c r="O787" s="153"/>
    </row>
    <row r="788" spans="1:15" s="55" customFormat="1" x14ac:dyDescent="0.35">
      <c r="A788" s="134"/>
      <c r="B788" s="7"/>
      <c r="C788" s="50" t="s">
        <v>14</v>
      </c>
      <c r="D788" s="51" t="s">
        <v>15</v>
      </c>
      <c r="E788" s="56">
        <v>1.7</v>
      </c>
      <c r="F788" s="52">
        <v>20.399999999999999</v>
      </c>
      <c r="G788" s="51"/>
      <c r="H788" s="52"/>
      <c r="I788" s="56">
        <v>6</v>
      </c>
      <c r="J788" s="52">
        <v>122.39999999999999</v>
      </c>
      <c r="K788" s="51"/>
      <c r="L788" s="52"/>
      <c r="M788" s="183">
        <f>H788+J788+L788</f>
        <v>122.39999999999999</v>
      </c>
      <c r="O788" s="153"/>
    </row>
    <row r="789" spans="1:15" s="55" customFormat="1" x14ac:dyDescent="0.35">
      <c r="A789" s="134"/>
      <c r="B789" s="7"/>
      <c r="C789" s="50" t="s">
        <v>24</v>
      </c>
      <c r="D789" s="51" t="s">
        <v>18</v>
      </c>
      <c r="E789" s="52">
        <v>2.0499999999999998</v>
      </c>
      <c r="F789" s="52">
        <v>24.599999999999998</v>
      </c>
      <c r="G789" s="51"/>
      <c r="H789" s="52"/>
      <c r="I789" s="51"/>
      <c r="J789" s="52"/>
      <c r="K789" s="56">
        <v>4</v>
      </c>
      <c r="L789" s="52">
        <v>98.399999999999991</v>
      </c>
      <c r="M789" s="183">
        <f>H789+J789+L789</f>
        <v>98.399999999999991</v>
      </c>
      <c r="N789" s="24"/>
      <c r="O789" s="153"/>
    </row>
    <row r="790" spans="1:15" s="55" customFormat="1" x14ac:dyDescent="0.35">
      <c r="A790" s="134"/>
      <c r="B790" s="7"/>
      <c r="C790" s="50" t="s">
        <v>26</v>
      </c>
      <c r="D790" s="51" t="s">
        <v>18</v>
      </c>
      <c r="E790" s="52">
        <v>1.1599999999999999</v>
      </c>
      <c r="F790" s="52">
        <v>13.919999999999998</v>
      </c>
      <c r="G790" s="52">
        <v>4</v>
      </c>
      <c r="H790" s="52">
        <v>55.679999999999993</v>
      </c>
      <c r="I790" s="51"/>
      <c r="J790" s="52"/>
      <c r="K790" s="51"/>
      <c r="L790" s="52"/>
      <c r="M790" s="183">
        <f>H790+J790+L790</f>
        <v>55.679999999999993</v>
      </c>
    </row>
    <row r="791" spans="1:15" s="55" customFormat="1" ht="48" x14ac:dyDescent="0.35">
      <c r="A791" s="134">
        <v>149</v>
      </c>
      <c r="B791" s="19" t="s">
        <v>246</v>
      </c>
      <c r="C791" s="171" t="s">
        <v>476</v>
      </c>
      <c r="D791" s="51" t="s">
        <v>28</v>
      </c>
      <c r="E791" s="51"/>
      <c r="F791" s="152">
        <v>8</v>
      </c>
      <c r="G791" s="51"/>
      <c r="H791" s="52"/>
      <c r="I791" s="51"/>
      <c r="J791" s="52"/>
      <c r="K791" s="51"/>
      <c r="L791" s="52"/>
      <c r="M791" s="183"/>
      <c r="O791" s="153"/>
    </row>
    <row r="792" spans="1:15" s="55" customFormat="1" x14ac:dyDescent="0.35">
      <c r="A792" s="134"/>
      <c r="B792" s="7"/>
      <c r="C792" s="50" t="s">
        <v>14</v>
      </c>
      <c r="D792" s="51" t="s">
        <v>15</v>
      </c>
      <c r="E792" s="56">
        <v>1.7</v>
      </c>
      <c r="F792" s="52">
        <v>13.6</v>
      </c>
      <c r="G792" s="51"/>
      <c r="H792" s="52"/>
      <c r="I792" s="56">
        <v>6</v>
      </c>
      <c r="J792" s="52">
        <v>81.599999999999994</v>
      </c>
      <c r="K792" s="51"/>
      <c r="L792" s="52"/>
      <c r="M792" s="183">
        <f>H792+J792+L792</f>
        <v>81.599999999999994</v>
      </c>
      <c r="O792" s="153"/>
    </row>
    <row r="793" spans="1:15" s="55" customFormat="1" x14ac:dyDescent="0.35">
      <c r="A793" s="134"/>
      <c r="B793" s="7"/>
      <c r="C793" s="50" t="s">
        <v>24</v>
      </c>
      <c r="D793" s="51" t="s">
        <v>18</v>
      </c>
      <c r="E793" s="52">
        <v>2.0499999999999998</v>
      </c>
      <c r="F793" s="52">
        <v>16.399999999999999</v>
      </c>
      <c r="G793" s="51"/>
      <c r="H793" s="52"/>
      <c r="I793" s="51"/>
      <c r="J793" s="52"/>
      <c r="K793" s="56">
        <v>4</v>
      </c>
      <c r="L793" s="52">
        <v>65.599999999999994</v>
      </c>
      <c r="M793" s="183">
        <f>H793+J793+L793</f>
        <v>65.599999999999994</v>
      </c>
      <c r="N793" s="24"/>
      <c r="O793" s="153"/>
    </row>
    <row r="794" spans="1:15" s="55" customFormat="1" x14ac:dyDescent="0.35">
      <c r="A794" s="134"/>
      <c r="B794" s="7"/>
      <c r="C794" s="50" t="s">
        <v>26</v>
      </c>
      <c r="D794" s="51" t="s">
        <v>18</v>
      </c>
      <c r="E794" s="52">
        <v>1.1599999999999999</v>
      </c>
      <c r="F794" s="52">
        <v>9.2799999999999994</v>
      </c>
      <c r="G794" s="52">
        <v>4</v>
      </c>
      <c r="H794" s="52">
        <v>37.119999999999997</v>
      </c>
      <c r="I794" s="51"/>
      <c r="J794" s="52"/>
      <c r="K794" s="51"/>
      <c r="L794" s="52"/>
      <c r="M794" s="183">
        <f>H794+J794+L794</f>
        <v>37.119999999999997</v>
      </c>
    </row>
    <row r="795" spans="1:15" ht="64" x14ac:dyDescent="0.35">
      <c r="A795" s="82" t="s">
        <v>444</v>
      </c>
      <c r="B795" s="135" t="s">
        <v>480</v>
      </c>
      <c r="C795" s="132" t="s">
        <v>477</v>
      </c>
      <c r="D795" s="84" t="s">
        <v>27</v>
      </c>
      <c r="E795" s="84"/>
      <c r="F795" s="115">
        <v>20</v>
      </c>
      <c r="G795" s="84"/>
      <c r="H795" s="85"/>
      <c r="I795" s="84"/>
      <c r="J795" s="85"/>
      <c r="K795" s="84"/>
      <c r="L795" s="85"/>
      <c r="M795" s="183"/>
    </row>
    <row r="796" spans="1:15" x14ac:dyDescent="0.35">
      <c r="A796" s="82"/>
      <c r="B796" s="6"/>
      <c r="C796" s="50" t="s">
        <v>14</v>
      </c>
      <c r="D796" s="84" t="s">
        <v>15</v>
      </c>
      <c r="E796" s="87">
        <v>0.18099999999999999</v>
      </c>
      <c r="F796" s="85">
        <v>3.62</v>
      </c>
      <c r="G796" s="84"/>
      <c r="H796" s="85"/>
      <c r="I796" s="88">
        <v>4.5999999999999996</v>
      </c>
      <c r="J796" s="85">
        <v>16.651999999999997</v>
      </c>
      <c r="K796" s="84"/>
      <c r="L796" s="85"/>
      <c r="M796" s="183">
        <f t="shared" ref="M796:M797" si="52">H796+J796+L796</f>
        <v>16.651999999999997</v>
      </c>
    </row>
    <row r="797" spans="1:15" x14ac:dyDescent="0.35">
      <c r="A797" s="82"/>
      <c r="B797" s="6"/>
      <c r="C797" s="139" t="s">
        <v>24</v>
      </c>
      <c r="D797" s="140" t="s">
        <v>18</v>
      </c>
      <c r="E797" s="89">
        <v>9.2099999999999987E-2</v>
      </c>
      <c r="F797" s="85">
        <v>1.8419999999999996</v>
      </c>
      <c r="G797" s="156"/>
      <c r="H797" s="142"/>
      <c r="I797" s="142"/>
      <c r="J797" s="85"/>
      <c r="K797" s="144">
        <v>4</v>
      </c>
      <c r="L797" s="85">
        <v>7.3679999999999986</v>
      </c>
      <c r="M797" s="183">
        <f t="shared" si="52"/>
        <v>7.3679999999999986</v>
      </c>
    </row>
    <row r="798" spans="1:15" x14ac:dyDescent="0.35">
      <c r="A798" s="82"/>
      <c r="B798" s="6"/>
      <c r="C798" s="7" t="s">
        <v>25</v>
      </c>
      <c r="D798" s="84"/>
      <c r="E798" s="85"/>
      <c r="F798" s="85"/>
      <c r="G798" s="84"/>
      <c r="H798" s="85"/>
      <c r="I798" s="84"/>
      <c r="J798" s="85"/>
      <c r="K798" s="84"/>
      <c r="L798" s="85"/>
      <c r="M798" s="183"/>
    </row>
    <row r="799" spans="1:15" ht="32" x14ac:dyDescent="0.35">
      <c r="A799" s="82" t="s">
        <v>445</v>
      </c>
      <c r="B799" s="6" t="s">
        <v>479</v>
      </c>
      <c r="C799" s="81" t="s">
        <v>478</v>
      </c>
      <c r="D799" s="84" t="s">
        <v>27</v>
      </c>
      <c r="E799" s="87"/>
      <c r="F799" s="88">
        <v>20</v>
      </c>
      <c r="G799" s="88">
        <v>34.9</v>
      </c>
      <c r="H799" s="88">
        <v>698</v>
      </c>
      <c r="I799" s="88"/>
      <c r="J799" s="88"/>
      <c r="K799" s="88"/>
      <c r="L799" s="88"/>
      <c r="M799" s="183">
        <f t="shared" ref="M799:M800" si="53">H799+J799+L799</f>
        <v>698</v>
      </c>
    </row>
    <row r="800" spans="1:15" x14ac:dyDescent="0.35">
      <c r="A800" s="82"/>
      <c r="B800" s="6"/>
      <c r="C800" s="50" t="s">
        <v>26</v>
      </c>
      <c r="D800" s="84" t="s">
        <v>18</v>
      </c>
      <c r="E800" s="91">
        <v>5.1600000000000005E-3</v>
      </c>
      <c r="F800" s="85">
        <v>0.10320000000000001</v>
      </c>
      <c r="G800" s="144">
        <v>4</v>
      </c>
      <c r="H800" s="85">
        <v>0.41280000000000006</v>
      </c>
      <c r="I800" s="84"/>
      <c r="J800" s="85"/>
      <c r="K800" s="84"/>
      <c r="L800" s="85"/>
      <c r="M800" s="183">
        <f t="shared" si="53"/>
        <v>0.41280000000000006</v>
      </c>
    </row>
    <row r="801" spans="1:15" ht="32" x14ac:dyDescent="0.35">
      <c r="A801" s="198"/>
      <c r="B801" s="199"/>
      <c r="C801" s="200" t="s">
        <v>498</v>
      </c>
      <c r="D801" s="199"/>
      <c r="E801" s="199"/>
      <c r="F801" s="199"/>
      <c r="G801" s="201"/>
      <c r="H801" s="202"/>
      <c r="I801" s="201"/>
      <c r="J801" s="202"/>
      <c r="K801" s="201"/>
      <c r="L801" s="202"/>
      <c r="M801" s="249"/>
    </row>
    <row r="802" spans="1:15" ht="48" x14ac:dyDescent="0.35">
      <c r="A802" s="151" t="s">
        <v>446</v>
      </c>
      <c r="B802" s="83" t="s">
        <v>56</v>
      </c>
      <c r="C802" s="132" t="s">
        <v>481</v>
      </c>
      <c r="D802" s="6" t="s">
        <v>773</v>
      </c>
      <c r="E802" s="84"/>
      <c r="F802" s="176">
        <v>4.32</v>
      </c>
      <c r="G802" s="84"/>
      <c r="H802" s="85"/>
      <c r="I802" s="84"/>
      <c r="J802" s="85"/>
      <c r="K802" s="84"/>
      <c r="L802" s="85"/>
      <c r="M802" s="183"/>
    </row>
    <row r="803" spans="1:15" x14ac:dyDescent="0.35">
      <c r="A803" s="82"/>
      <c r="B803" s="6"/>
      <c r="C803" s="81" t="s">
        <v>48</v>
      </c>
      <c r="D803" s="84" t="s">
        <v>15</v>
      </c>
      <c r="E803" s="85">
        <v>0.89</v>
      </c>
      <c r="F803" s="85">
        <v>3.8448000000000002</v>
      </c>
      <c r="G803" s="84"/>
      <c r="H803" s="85"/>
      <c r="I803" s="88">
        <v>7.8</v>
      </c>
      <c r="J803" s="85">
        <v>29.989440000000002</v>
      </c>
      <c r="K803" s="84"/>
      <c r="L803" s="85"/>
      <c r="M803" s="183">
        <f>H803+J803+L803</f>
        <v>29.989440000000002</v>
      </c>
    </row>
    <row r="804" spans="1:15" x14ac:dyDescent="0.35">
      <c r="A804" s="82"/>
      <c r="B804" s="6"/>
      <c r="C804" s="81" t="s">
        <v>24</v>
      </c>
      <c r="D804" s="84" t="s">
        <v>18</v>
      </c>
      <c r="E804" s="85">
        <v>0.37</v>
      </c>
      <c r="F804" s="85">
        <v>1.5984</v>
      </c>
      <c r="G804" s="84"/>
      <c r="H804" s="85"/>
      <c r="I804" s="88"/>
      <c r="J804" s="85"/>
      <c r="K804" s="88">
        <v>4</v>
      </c>
      <c r="L804" s="85">
        <v>6.3936000000000002</v>
      </c>
      <c r="M804" s="183">
        <f>H804+J804+L804</f>
        <v>6.3936000000000002</v>
      </c>
    </row>
    <row r="805" spans="1:15" x14ac:dyDescent="0.35">
      <c r="A805" s="82"/>
      <c r="B805" s="6"/>
      <c r="C805" s="6" t="s">
        <v>25</v>
      </c>
      <c r="D805" s="84"/>
      <c r="E805" s="84"/>
      <c r="F805" s="85"/>
      <c r="G805" s="84"/>
      <c r="H805" s="85"/>
      <c r="I805" s="84"/>
      <c r="J805" s="85"/>
      <c r="K805" s="84"/>
      <c r="L805" s="85"/>
      <c r="M805" s="183"/>
    </row>
    <row r="806" spans="1:15" ht="32" x14ac:dyDescent="0.35">
      <c r="A806" s="82" t="s">
        <v>447</v>
      </c>
      <c r="B806" s="6" t="s">
        <v>347</v>
      </c>
      <c r="C806" s="81" t="s">
        <v>160</v>
      </c>
      <c r="D806" s="84" t="s">
        <v>773</v>
      </c>
      <c r="E806" s="85">
        <v>1.1499999999999999</v>
      </c>
      <c r="F806" s="88">
        <v>4.968</v>
      </c>
      <c r="G806" s="88">
        <v>21</v>
      </c>
      <c r="H806" s="88">
        <v>104.328</v>
      </c>
      <c r="I806" s="84"/>
      <c r="J806" s="85"/>
      <c r="K806" s="84"/>
      <c r="L806" s="85"/>
      <c r="M806" s="183">
        <f>H806+J806+L806</f>
        <v>104.328</v>
      </c>
    </row>
    <row r="807" spans="1:15" x14ac:dyDescent="0.35">
      <c r="A807" s="82"/>
      <c r="B807" s="6"/>
      <c r="C807" s="81" t="s">
        <v>26</v>
      </c>
      <c r="D807" s="84" t="s">
        <v>18</v>
      </c>
      <c r="E807" s="85">
        <v>0.02</v>
      </c>
      <c r="F807" s="85">
        <v>8.6400000000000005E-2</v>
      </c>
      <c r="G807" s="88">
        <v>4</v>
      </c>
      <c r="H807" s="85">
        <v>0.34560000000000002</v>
      </c>
      <c r="I807" s="84"/>
      <c r="J807" s="85"/>
      <c r="K807" s="84"/>
      <c r="L807" s="85"/>
      <c r="M807" s="183">
        <f>H807+J807+L807</f>
        <v>0.34560000000000002</v>
      </c>
    </row>
    <row r="808" spans="1:15" s="55" customFormat="1" ht="32" x14ac:dyDescent="0.35">
      <c r="A808" s="49" t="s">
        <v>716</v>
      </c>
      <c r="B808" s="19" t="s">
        <v>153</v>
      </c>
      <c r="C808" s="171" t="s">
        <v>482</v>
      </c>
      <c r="D808" s="51" t="s">
        <v>773</v>
      </c>
      <c r="E808" s="51"/>
      <c r="F808" s="165">
        <v>1.1599999999999999</v>
      </c>
      <c r="G808" s="51"/>
      <c r="H808" s="52"/>
      <c r="I808" s="51"/>
      <c r="J808" s="52"/>
      <c r="K808" s="51"/>
      <c r="L808" s="52"/>
      <c r="M808" s="247"/>
    </row>
    <row r="809" spans="1:15" s="55" customFormat="1" x14ac:dyDescent="0.35">
      <c r="A809" s="49"/>
      <c r="B809" s="7"/>
      <c r="C809" s="50" t="s">
        <v>14</v>
      </c>
      <c r="D809" s="51" t="s">
        <v>15</v>
      </c>
      <c r="E809" s="52">
        <v>1.37</v>
      </c>
      <c r="F809" s="52">
        <v>1.5891999999999999</v>
      </c>
      <c r="G809" s="51"/>
      <c r="H809" s="52"/>
      <c r="I809" s="56">
        <v>6</v>
      </c>
      <c r="J809" s="52">
        <v>9.5351999999999997</v>
      </c>
      <c r="K809" s="51"/>
      <c r="L809" s="52"/>
      <c r="M809" s="247">
        <f t="shared" ref="M809:M810" si="54">H809+J809+L809</f>
        <v>9.5351999999999997</v>
      </c>
    </row>
    <row r="810" spans="1:15" s="55" customFormat="1" x14ac:dyDescent="0.35">
      <c r="A810" s="49"/>
      <c r="B810" s="7"/>
      <c r="C810" s="50" t="s">
        <v>24</v>
      </c>
      <c r="D810" s="51" t="s">
        <v>49</v>
      </c>
      <c r="E810" s="80">
        <v>0.28300000000000003</v>
      </c>
      <c r="F810" s="52">
        <v>0.32828000000000002</v>
      </c>
      <c r="G810" s="51"/>
      <c r="H810" s="52"/>
      <c r="I810" s="51"/>
      <c r="J810" s="52"/>
      <c r="K810" s="56">
        <v>4</v>
      </c>
      <c r="L810" s="52">
        <v>1.3131200000000001</v>
      </c>
      <c r="M810" s="247">
        <f t="shared" si="54"/>
        <v>1.3131200000000001</v>
      </c>
    </row>
    <row r="811" spans="1:15" s="55" customFormat="1" x14ac:dyDescent="0.35">
      <c r="A811" s="49"/>
      <c r="B811" s="7"/>
      <c r="C811" s="7" t="s">
        <v>25</v>
      </c>
      <c r="D811" s="51"/>
      <c r="E811" s="51"/>
      <c r="F811" s="52"/>
      <c r="G811" s="51"/>
      <c r="H811" s="52"/>
      <c r="I811" s="51"/>
      <c r="J811" s="52"/>
      <c r="K811" s="51"/>
      <c r="L811" s="52"/>
      <c r="M811" s="247"/>
    </row>
    <row r="812" spans="1:15" s="55" customFormat="1" ht="32" x14ac:dyDescent="0.35">
      <c r="A812" s="49" t="s">
        <v>717</v>
      </c>
      <c r="B812" s="1" t="s">
        <v>483</v>
      </c>
      <c r="C812" s="203" t="s">
        <v>154</v>
      </c>
      <c r="D812" s="51" t="s">
        <v>773</v>
      </c>
      <c r="E812" s="51">
        <v>1.02</v>
      </c>
      <c r="F812" s="52">
        <v>1.1832</v>
      </c>
      <c r="G812" s="56">
        <v>102</v>
      </c>
      <c r="H812" s="56">
        <v>120.68640000000001</v>
      </c>
      <c r="I812" s="56"/>
      <c r="J812" s="56"/>
      <c r="K812" s="56"/>
      <c r="L812" s="56"/>
      <c r="M812" s="247">
        <f t="shared" ref="M812:M813" si="55">H812+J812+L812</f>
        <v>120.68640000000001</v>
      </c>
    </row>
    <row r="813" spans="1:15" s="55" customFormat="1" x14ac:dyDescent="0.35">
      <c r="A813" s="49"/>
      <c r="B813" s="7"/>
      <c r="C813" s="50" t="s">
        <v>26</v>
      </c>
      <c r="D813" s="51" t="s">
        <v>18</v>
      </c>
      <c r="E813" s="80">
        <v>0.62</v>
      </c>
      <c r="F813" s="52">
        <v>0.71919999999999995</v>
      </c>
      <c r="G813" s="56">
        <v>4</v>
      </c>
      <c r="H813" s="52">
        <v>2.8767999999999998</v>
      </c>
      <c r="I813" s="51"/>
      <c r="J813" s="52"/>
      <c r="K813" s="51"/>
      <c r="L813" s="52"/>
      <c r="M813" s="247">
        <f t="shared" si="55"/>
        <v>2.8767999999999998</v>
      </c>
    </row>
    <row r="814" spans="1:15" s="55" customFormat="1" ht="64.5" x14ac:dyDescent="0.35">
      <c r="A814" s="49" t="s">
        <v>718</v>
      </c>
      <c r="B814" s="204" t="s">
        <v>484</v>
      </c>
      <c r="C814" s="171" t="s">
        <v>796</v>
      </c>
      <c r="D814" s="51" t="s">
        <v>773</v>
      </c>
      <c r="E814" s="51"/>
      <c r="F814" s="165">
        <v>12.32</v>
      </c>
      <c r="G814" s="51"/>
      <c r="H814" s="52"/>
      <c r="I814" s="51"/>
      <c r="J814" s="52"/>
      <c r="K814" s="51"/>
      <c r="L814" s="52"/>
      <c r="M814" s="183"/>
      <c r="O814" s="153"/>
    </row>
    <row r="815" spans="1:15" s="55" customFormat="1" x14ac:dyDescent="0.35">
      <c r="A815" s="49"/>
      <c r="B815" s="7"/>
      <c r="C815" s="50" t="s">
        <v>14</v>
      </c>
      <c r="D815" s="51" t="s">
        <v>15</v>
      </c>
      <c r="E815" s="52">
        <v>4.3499999999999996</v>
      </c>
      <c r="F815" s="52">
        <v>53.591999999999999</v>
      </c>
      <c r="G815" s="51"/>
      <c r="H815" s="52"/>
      <c r="I815" s="56">
        <v>6</v>
      </c>
      <c r="J815" s="52">
        <v>321.55200000000002</v>
      </c>
      <c r="K815" s="51"/>
      <c r="L815" s="52"/>
      <c r="M815" s="183">
        <f t="shared" ref="M815:M823" si="56">H815+J815+L815</f>
        <v>321.55200000000002</v>
      </c>
    </row>
    <row r="816" spans="1:15" s="55" customFormat="1" x14ac:dyDescent="0.35">
      <c r="A816" s="49"/>
      <c r="B816" s="7"/>
      <c r="C816" s="50" t="s">
        <v>24</v>
      </c>
      <c r="D816" s="51" t="s">
        <v>49</v>
      </c>
      <c r="E816" s="52">
        <v>1.2</v>
      </c>
      <c r="F816" s="52">
        <v>14.783999999999999</v>
      </c>
      <c r="G816" s="51"/>
      <c r="H816" s="52"/>
      <c r="I816" s="51"/>
      <c r="J816" s="52"/>
      <c r="K816" s="56">
        <v>4</v>
      </c>
      <c r="L816" s="52">
        <v>59.135999999999996</v>
      </c>
      <c r="M816" s="183">
        <f t="shared" si="56"/>
        <v>59.135999999999996</v>
      </c>
    </row>
    <row r="817" spans="1:13" s="55" customFormat="1" ht="32" x14ac:dyDescent="0.35">
      <c r="A817" s="49" t="s">
        <v>719</v>
      </c>
      <c r="B817" s="19" t="s">
        <v>485</v>
      </c>
      <c r="C817" s="50" t="s">
        <v>486</v>
      </c>
      <c r="D817" s="51" t="s">
        <v>773</v>
      </c>
      <c r="E817" s="51">
        <v>1.0149999999999999</v>
      </c>
      <c r="F817" s="80">
        <v>12.504799999999999</v>
      </c>
      <c r="G817" s="56">
        <v>134</v>
      </c>
      <c r="H817" s="52">
        <v>1675.6432</v>
      </c>
      <c r="I817" s="51"/>
      <c r="J817" s="52"/>
      <c r="K817" s="51"/>
      <c r="L817" s="52"/>
      <c r="M817" s="183">
        <f t="shared" si="56"/>
        <v>1675.6432</v>
      </c>
    </row>
    <row r="818" spans="1:13" s="55" customFormat="1" ht="32" x14ac:dyDescent="0.35">
      <c r="A818" s="49" t="s">
        <v>720</v>
      </c>
      <c r="B818" s="19" t="s">
        <v>487</v>
      </c>
      <c r="C818" s="205" t="s">
        <v>488</v>
      </c>
      <c r="D818" s="51" t="s">
        <v>19</v>
      </c>
      <c r="E818" s="51"/>
      <c r="F818" s="98">
        <v>0.32544000000000001</v>
      </c>
      <c r="G818" s="56">
        <v>2335</v>
      </c>
      <c r="H818" s="52">
        <v>759.90240000000006</v>
      </c>
      <c r="I818" s="51"/>
      <c r="J818" s="52"/>
      <c r="K818" s="51"/>
      <c r="L818" s="52"/>
      <c r="M818" s="183">
        <f t="shared" si="56"/>
        <v>759.90240000000006</v>
      </c>
    </row>
    <row r="819" spans="1:13" s="55" customFormat="1" x14ac:dyDescent="0.35">
      <c r="A819" s="49" t="s">
        <v>721</v>
      </c>
      <c r="B819" s="19" t="s">
        <v>489</v>
      </c>
      <c r="C819" s="50" t="s">
        <v>490</v>
      </c>
      <c r="D819" s="51" t="s">
        <v>52</v>
      </c>
      <c r="E819" s="51">
        <v>1.1599999999999999</v>
      </c>
      <c r="F819" s="80">
        <v>14.2912</v>
      </c>
      <c r="G819" s="52">
        <v>11.8</v>
      </c>
      <c r="H819" s="52">
        <v>168.63616000000002</v>
      </c>
      <c r="I819" s="51"/>
      <c r="J819" s="52"/>
      <c r="K819" s="51"/>
      <c r="L819" s="52"/>
      <c r="M819" s="183">
        <f t="shared" si="56"/>
        <v>168.63616000000002</v>
      </c>
    </row>
    <row r="820" spans="1:13" s="55" customFormat="1" ht="16.5" x14ac:dyDescent="0.35">
      <c r="A820" s="49" t="s">
        <v>722</v>
      </c>
      <c r="B820" s="19" t="s">
        <v>491</v>
      </c>
      <c r="C820" s="50" t="s">
        <v>492</v>
      </c>
      <c r="D820" s="51" t="s">
        <v>773</v>
      </c>
      <c r="E820" s="51">
        <v>4.4000000000000003E-3</v>
      </c>
      <c r="F820" s="80">
        <v>5.4208000000000006E-2</v>
      </c>
      <c r="G820" s="56">
        <v>531</v>
      </c>
      <c r="H820" s="52">
        <v>28.784448000000005</v>
      </c>
      <c r="I820" s="51"/>
      <c r="J820" s="52"/>
      <c r="K820" s="51"/>
      <c r="L820" s="52"/>
      <c r="M820" s="183">
        <f t="shared" si="56"/>
        <v>28.784448000000005</v>
      </c>
    </row>
    <row r="821" spans="1:13" s="55" customFormat="1" ht="16.5" x14ac:dyDescent="0.35">
      <c r="A821" s="49" t="s">
        <v>723</v>
      </c>
      <c r="B821" s="19" t="s">
        <v>493</v>
      </c>
      <c r="C821" s="50" t="s">
        <v>494</v>
      </c>
      <c r="D821" s="51" t="s">
        <v>773</v>
      </c>
      <c r="E821" s="51">
        <v>1.5900000000000001E-2</v>
      </c>
      <c r="F821" s="80">
        <v>0.19588800000000001</v>
      </c>
      <c r="G821" s="56">
        <v>479</v>
      </c>
      <c r="H821" s="52">
        <v>93.830352000000005</v>
      </c>
      <c r="I821" s="51"/>
      <c r="J821" s="52"/>
      <c r="K821" s="51"/>
      <c r="L821" s="52"/>
      <c r="M821" s="183">
        <f t="shared" si="56"/>
        <v>93.830352000000005</v>
      </c>
    </row>
    <row r="822" spans="1:13" s="55" customFormat="1" ht="16.5" x14ac:dyDescent="0.35">
      <c r="A822" s="49" t="s">
        <v>724</v>
      </c>
      <c r="B822" s="19" t="s">
        <v>495</v>
      </c>
      <c r="C822" s="50" t="s">
        <v>496</v>
      </c>
      <c r="D822" s="51" t="s">
        <v>773</v>
      </c>
      <c r="E822" s="98">
        <v>1.5700000000000002E-2</v>
      </c>
      <c r="F822" s="98">
        <v>0.19342400000000004</v>
      </c>
      <c r="G822" s="56">
        <v>560</v>
      </c>
      <c r="H822" s="52">
        <v>108.31744000000002</v>
      </c>
      <c r="I822" s="52"/>
      <c r="J822" s="52"/>
      <c r="K822" s="51"/>
      <c r="L822" s="52"/>
      <c r="M822" s="183">
        <f t="shared" si="56"/>
        <v>108.31744000000002</v>
      </c>
    </row>
    <row r="823" spans="1:13" s="55" customFormat="1" x14ac:dyDescent="0.35">
      <c r="A823" s="49"/>
      <c r="B823" s="7"/>
      <c r="C823" s="50" t="s">
        <v>26</v>
      </c>
      <c r="D823" s="51" t="s">
        <v>18</v>
      </c>
      <c r="E823" s="52">
        <v>0.31</v>
      </c>
      <c r="F823" s="52">
        <v>3.8191999999999999</v>
      </c>
      <c r="G823" s="56">
        <v>4</v>
      </c>
      <c r="H823" s="52">
        <v>15.2768</v>
      </c>
      <c r="I823" s="52"/>
      <c r="J823" s="52"/>
      <c r="K823" s="51"/>
      <c r="L823" s="52"/>
      <c r="M823" s="183">
        <f t="shared" si="56"/>
        <v>15.2768</v>
      </c>
    </row>
    <row r="824" spans="1:13" s="55" customFormat="1" ht="48.5" x14ac:dyDescent="0.35">
      <c r="A824" s="49" t="s">
        <v>725</v>
      </c>
      <c r="B824" s="19" t="s">
        <v>499</v>
      </c>
      <c r="C824" s="171" t="s">
        <v>797</v>
      </c>
      <c r="D824" s="51" t="s">
        <v>497</v>
      </c>
      <c r="E824" s="51"/>
      <c r="F824" s="137">
        <v>4</v>
      </c>
      <c r="G824" s="51"/>
      <c r="H824" s="52"/>
      <c r="I824" s="51"/>
      <c r="J824" s="52"/>
      <c r="K824" s="51"/>
      <c r="L824" s="52"/>
      <c r="M824" s="183"/>
    </row>
    <row r="825" spans="1:13" s="55" customFormat="1" x14ac:dyDescent="0.35">
      <c r="A825" s="49"/>
      <c r="B825" s="7"/>
      <c r="C825" s="50" t="s">
        <v>14</v>
      </c>
      <c r="D825" s="206" t="s">
        <v>80</v>
      </c>
      <c r="E825" s="52">
        <v>1.5</v>
      </c>
      <c r="F825" s="52">
        <v>6</v>
      </c>
      <c r="G825" s="51"/>
      <c r="H825" s="52"/>
      <c r="I825" s="56">
        <v>6</v>
      </c>
      <c r="J825" s="56">
        <v>36</v>
      </c>
      <c r="K825" s="56"/>
      <c r="L825" s="56"/>
      <c r="M825" s="183">
        <f>H825+J825+L825</f>
        <v>36</v>
      </c>
    </row>
    <row r="826" spans="1:13" s="197" customFormat="1" ht="32" x14ac:dyDescent="0.35">
      <c r="A826" s="49" t="s">
        <v>726</v>
      </c>
      <c r="B826" s="19" t="s">
        <v>500</v>
      </c>
      <c r="C826" s="136" t="s">
        <v>502</v>
      </c>
      <c r="D826" s="51" t="s">
        <v>27</v>
      </c>
      <c r="E826" s="51"/>
      <c r="F826" s="152">
        <v>120</v>
      </c>
      <c r="G826" s="51"/>
      <c r="H826" s="52"/>
      <c r="I826" s="51"/>
      <c r="J826" s="52"/>
      <c r="K826" s="51"/>
      <c r="L826" s="52"/>
      <c r="M826" s="183"/>
    </row>
    <row r="827" spans="1:13" s="197" customFormat="1" x14ac:dyDescent="0.35">
      <c r="A827" s="49"/>
      <c r="B827" s="7"/>
      <c r="C827" s="146" t="s">
        <v>14</v>
      </c>
      <c r="D827" s="51" t="s">
        <v>15</v>
      </c>
      <c r="E827" s="98">
        <v>6.3100000000000003E-2</v>
      </c>
      <c r="F827" s="174">
        <v>7.5720000000000001</v>
      </c>
      <c r="G827" s="51"/>
      <c r="H827" s="52"/>
      <c r="I827" s="56">
        <v>6</v>
      </c>
      <c r="J827" s="52">
        <v>45.432000000000002</v>
      </c>
      <c r="K827" s="51"/>
      <c r="L827" s="52"/>
      <c r="M827" s="183">
        <f>H827+J827+L827</f>
        <v>45.432000000000002</v>
      </c>
    </row>
    <row r="828" spans="1:13" s="55" customFormat="1" x14ac:dyDescent="0.35">
      <c r="A828" s="49"/>
      <c r="B828" s="7"/>
      <c r="C828" s="139" t="s">
        <v>24</v>
      </c>
      <c r="D828" s="140" t="s">
        <v>18</v>
      </c>
      <c r="E828" s="141">
        <v>1.4E-3</v>
      </c>
      <c r="F828" s="52">
        <v>0.16800000000000001</v>
      </c>
      <c r="G828" s="142"/>
      <c r="H828" s="142"/>
      <c r="I828" s="142"/>
      <c r="J828" s="143"/>
      <c r="K828" s="144">
        <v>4</v>
      </c>
      <c r="L828" s="145">
        <v>0.67200000000000004</v>
      </c>
      <c r="M828" s="183">
        <f>H828+J828+L828</f>
        <v>0.67200000000000004</v>
      </c>
    </row>
    <row r="829" spans="1:13" s="197" customFormat="1" x14ac:dyDescent="0.35">
      <c r="A829" s="49"/>
      <c r="B829" s="7"/>
      <c r="C829" s="17" t="s">
        <v>25</v>
      </c>
      <c r="D829" s="51"/>
      <c r="E829" s="51"/>
      <c r="F829" s="174"/>
      <c r="G829" s="51"/>
      <c r="H829" s="52"/>
      <c r="I829" s="51"/>
      <c r="J829" s="52"/>
      <c r="K829" s="51"/>
      <c r="L829" s="52"/>
      <c r="M829" s="183"/>
    </row>
    <row r="830" spans="1:13" s="197" customFormat="1" x14ac:dyDescent="0.35">
      <c r="A830" s="49"/>
      <c r="B830" s="7"/>
      <c r="C830" s="146" t="s">
        <v>26</v>
      </c>
      <c r="D830" s="51" t="s">
        <v>18</v>
      </c>
      <c r="E830" s="80">
        <v>4.8600000000000004E-2</v>
      </c>
      <c r="F830" s="174">
        <v>5.8320000000000007</v>
      </c>
      <c r="G830" s="56">
        <v>4</v>
      </c>
      <c r="H830" s="52">
        <v>23.328000000000003</v>
      </c>
      <c r="I830" s="51"/>
      <c r="J830" s="52"/>
      <c r="K830" s="51"/>
      <c r="L830" s="52"/>
      <c r="M830" s="183">
        <f>H830+J830+L830</f>
        <v>23.328000000000003</v>
      </c>
    </row>
    <row r="831" spans="1:13" s="197" customFormat="1" ht="32" x14ac:dyDescent="0.35">
      <c r="A831" s="49" t="s">
        <v>727</v>
      </c>
      <c r="B831" s="19" t="s">
        <v>500</v>
      </c>
      <c r="C831" s="136" t="s">
        <v>501</v>
      </c>
      <c r="D831" s="51" t="s">
        <v>27</v>
      </c>
      <c r="E831" s="51"/>
      <c r="F831" s="152">
        <v>120</v>
      </c>
      <c r="G831" s="51"/>
      <c r="H831" s="52"/>
      <c r="I831" s="51"/>
      <c r="J831" s="52"/>
      <c r="K831" s="51"/>
      <c r="L831" s="52"/>
      <c r="M831" s="183"/>
    </row>
    <row r="832" spans="1:13" s="197" customFormat="1" x14ac:dyDescent="0.35">
      <c r="A832" s="49"/>
      <c r="B832" s="7"/>
      <c r="C832" s="146" t="s">
        <v>14</v>
      </c>
      <c r="D832" s="51" t="s">
        <v>15</v>
      </c>
      <c r="E832" s="98">
        <v>6.3100000000000003E-2</v>
      </c>
      <c r="F832" s="174">
        <v>7.5720000000000001</v>
      </c>
      <c r="G832" s="51"/>
      <c r="H832" s="52"/>
      <c r="I832" s="56">
        <v>6</v>
      </c>
      <c r="J832" s="52">
        <v>45.432000000000002</v>
      </c>
      <c r="K832" s="51"/>
      <c r="L832" s="52"/>
      <c r="M832" s="183">
        <f>H832+J832+L832</f>
        <v>45.432000000000002</v>
      </c>
    </row>
    <row r="833" spans="1:13" s="55" customFormat="1" x14ac:dyDescent="0.35">
      <c r="A833" s="49"/>
      <c r="B833" s="7"/>
      <c r="C833" s="139" t="s">
        <v>24</v>
      </c>
      <c r="D833" s="140" t="s">
        <v>18</v>
      </c>
      <c r="E833" s="141">
        <v>1.4E-3</v>
      </c>
      <c r="F833" s="52">
        <v>0.16800000000000001</v>
      </c>
      <c r="G833" s="142"/>
      <c r="H833" s="142"/>
      <c r="I833" s="142"/>
      <c r="J833" s="143"/>
      <c r="K833" s="144">
        <v>4</v>
      </c>
      <c r="L833" s="145">
        <v>0.67200000000000004</v>
      </c>
      <c r="M833" s="183">
        <f>H833+J833+L833</f>
        <v>0.67200000000000004</v>
      </c>
    </row>
    <row r="834" spans="1:13" s="197" customFormat="1" x14ac:dyDescent="0.35">
      <c r="A834" s="49"/>
      <c r="B834" s="7"/>
      <c r="C834" s="17" t="s">
        <v>25</v>
      </c>
      <c r="D834" s="51"/>
      <c r="E834" s="51"/>
      <c r="F834" s="174"/>
      <c r="G834" s="51"/>
      <c r="H834" s="52"/>
      <c r="I834" s="51"/>
      <c r="J834" s="52"/>
      <c r="K834" s="51"/>
      <c r="L834" s="52"/>
      <c r="M834" s="183"/>
    </row>
    <row r="835" spans="1:13" s="197" customFormat="1" x14ac:dyDescent="0.35">
      <c r="A835" s="49"/>
      <c r="B835" s="7"/>
      <c r="C835" s="146" t="s">
        <v>26</v>
      </c>
      <c r="D835" s="51" t="s">
        <v>18</v>
      </c>
      <c r="E835" s="80">
        <v>4.8600000000000004E-2</v>
      </c>
      <c r="F835" s="174">
        <v>5.8320000000000007</v>
      </c>
      <c r="G835" s="56">
        <v>4</v>
      </c>
      <c r="H835" s="52">
        <v>23.328000000000003</v>
      </c>
      <c r="I835" s="51"/>
      <c r="J835" s="52"/>
      <c r="K835" s="51"/>
      <c r="L835" s="52"/>
      <c r="M835" s="183">
        <f>H835+J835+L835</f>
        <v>23.328000000000003</v>
      </c>
    </row>
    <row r="836" spans="1:13" s="55" customFormat="1" ht="32" x14ac:dyDescent="0.35">
      <c r="A836" s="49"/>
      <c r="B836" s="7"/>
      <c r="C836" s="207" t="s">
        <v>288</v>
      </c>
      <c r="D836" s="51"/>
      <c r="E836" s="80"/>
      <c r="F836" s="52"/>
      <c r="G836" s="56"/>
      <c r="H836" s="52"/>
      <c r="I836" s="51"/>
      <c r="J836" s="52"/>
      <c r="K836" s="51"/>
      <c r="L836" s="52"/>
      <c r="M836" s="183"/>
    </row>
    <row r="837" spans="1:13" ht="32" x14ac:dyDescent="0.35">
      <c r="A837" s="82" t="s">
        <v>728</v>
      </c>
      <c r="B837" s="83" t="s">
        <v>290</v>
      </c>
      <c r="C837" s="132" t="s">
        <v>503</v>
      </c>
      <c r="D837" s="84" t="s">
        <v>28</v>
      </c>
      <c r="E837" s="84"/>
      <c r="F837" s="152">
        <v>2</v>
      </c>
      <c r="G837" s="84"/>
      <c r="H837" s="85"/>
      <c r="I837" s="84"/>
      <c r="J837" s="85"/>
      <c r="K837" s="84"/>
      <c r="L837" s="85"/>
      <c r="M837" s="247"/>
    </row>
    <row r="838" spans="1:13" x14ac:dyDescent="0.35">
      <c r="A838" s="82"/>
      <c r="B838" s="6"/>
      <c r="C838" s="81" t="s">
        <v>14</v>
      </c>
      <c r="D838" s="84" t="s">
        <v>15</v>
      </c>
      <c r="E838" s="85">
        <v>3.27</v>
      </c>
      <c r="F838" s="88">
        <v>6.54</v>
      </c>
      <c r="G838" s="88"/>
      <c r="H838" s="88"/>
      <c r="I838" s="88">
        <v>6</v>
      </c>
      <c r="J838" s="88">
        <v>39.24</v>
      </c>
      <c r="K838" s="88"/>
      <c r="L838" s="88"/>
      <c r="M838" s="247">
        <f>H838+J838+L838</f>
        <v>39.24</v>
      </c>
    </row>
    <row r="839" spans="1:13" x14ac:dyDescent="0.35">
      <c r="A839" s="82"/>
      <c r="B839" s="6"/>
      <c r="C839" s="81" t="s">
        <v>24</v>
      </c>
      <c r="D839" s="84" t="s">
        <v>18</v>
      </c>
      <c r="E839" s="88">
        <v>2.88</v>
      </c>
      <c r="F839" s="88">
        <v>5.76</v>
      </c>
      <c r="G839" s="88"/>
      <c r="H839" s="88"/>
      <c r="I839" s="88"/>
      <c r="J839" s="88"/>
      <c r="K839" s="88">
        <v>4</v>
      </c>
      <c r="L839" s="88">
        <v>23.04</v>
      </c>
      <c r="M839" s="247">
        <f>H839+J839+L839</f>
        <v>23.04</v>
      </c>
    </row>
    <row r="840" spans="1:13" ht="32" x14ac:dyDescent="0.35">
      <c r="A840" s="82" t="s">
        <v>729</v>
      </c>
      <c r="B840" s="83" t="s">
        <v>289</v>
      </c>
      <c r="C840" s="132" t="s">
        <v>543</v>
      </c>
      <c r="D840" s="84" t="s">
        <v>28</v>
      </c>
      <c r="E840" s="84"/>
      <c r="F840" s="152">
        <v>1</v>
      </c>
      <c r="G840" s="84"/>
      <c r="H840" s="85"/>
      <c r="I840" s="84"/>
      <c r="J840" s="85"/>
      <c r="K840" s="84"/>
      <c r="L840" s="85"/>
      <c r="M840" s="247"/>
    </row>
    <row r="841" spans="1:13" x14ac:dyDescent="0.35">
      <c r="A841" s="82"/>
      <c r="B841" s="6"/>
      <c r="C841" s="81" t="s">
        <v>14</v>
      </c>
      <c r="D841" s="84" t="s">
        <v>15</v>
      </c>
      <c r="E841" s="85">
        <v>2.1240000000000001</v>
      </c>
      <c r="F841" s="88">
        <v>2.1240000000000001</v>
      </c>
      <c r="G841" s="88"/>
      <c r="H841" s="88"/>
      <c r="I841" s="88">
        <v>6</v>
      </c>
      <c r="J841" s="88">
        <v>12.744</v>
      </c>
      <c r="K841" s="88"/>
      <c r="L841" s="88"/>
      <c r="M841" s="247">
        <f t="shared" ref="M841:M842" si="57">H841+J841+L841</f>
        <v>12.744</v>
      </c>
    </row>
    <row r="842" spans="1:13" x14ac:dyDescent="0.35">
      <c r="A842" s="82"/>
      <c r="B842" s="6"/>
      <c r="C842" s="81" t="s">
        <v>24</v>
      </c>
      <c r="D842" s="84" t="s">
        <v>18</v>
      </c>
      <c r="E842" s="85">
        <v>0.91799999999999993</v>
      </c>
      <c r="F842" s="88">
        <v>0.91799999999999993</v>
      </c>
      <c r="G842" s="88"/>
      <c r="H842" s="88"/>
      <c r="I842" s="88"/>
      <c r="J842" s="88"/>
      <c r="K842" s="88">
        <v>4</v>
      </c>
      <c r="L842" s="88">
        <v>3.6719999999999997</v>
      </c>
      <c r="M842" s="247">
        <f t="shared" si="57"/>
        <v>3.6719999999999997</v>
      </c>
    </row>
    <row r="843" spans="1:13" ht="32" x14ac:dyDescent="0.35">
      <c r="A843" s="82" t="s">
        <v>730</v>
      </c>
      <c r="B843" s="83" t="s">
        <v>291</v>
      </c>
      <c r="C843" s="132" t="s">
        <v>544</v>
      </c>
      <c r="D843" s="84" t="s">
        <v>28</v>
      </c>
      <c r="E843" s="84"/>
      <c r="F843" s="152">
        <v>1</v>
      </c>
      <c r="G843" s="84"/>
      <c r="H843" s="85"/>
      <c r="I843" s="84"/>
      <c r="J843" s="85"/>
      <c r="K843" s="84"/>
      <c r="L843" s="85"/>
      <c r="M843" s="247"/>
    </row>
    <row r="844" spans="1:13" x14ac:dyDescent="0.35">
      <c r="A844" s="82"/>
      <c r="B844" s="6"/>
      <c r="C844" s="81" t="s">
        <v>14</v>
      </c>
      <c r="D844" s="84" t="s">
        <v>15</v>
      </c>
      <c r="E844" s="85">
        <v>1.6679999999999999</v>
      </c>
      <c r="F844" s="88">
        <v>1.6679999999999999</v>
      </c>
      <c r="G844" s="88"/>
      <c r="H844" s="88"/>
      <c r="I844" s="88">
        <v>6</v>
      </c>
      <c r="J844" s="88">
        <v>10.007999999999999</v>
      </c>
      <c r="K844" s="88"/>
      <c r="L844" s="88"/>
      <c r="M844" s="247">
        <f t="shared" ref="M844:M845" si="58">H844+J844+L844</f>
        <v>10.007999999999999</v>
      </c>
    </row>
    <row r="845" spans="1:13" x14ac:dyDescent="0.35">
      <c r="A845" s="82"/>
      <c r="B845" s="6"/>
      <c r="C845" s="81" t="s">
        <v>24</v>
      </c>
      <c r="D845" s="84" t="s">
        <v>18</v>
      </c>
      <c r="E845" s="88">
        <v>7.1999999999999995E-2</v>
      </c>
      <c r="F845" s="88">
        <v>7.1999999999999995E-2</v>
      </c>
      <c r="G845" s="88"/>
      <c r="H845" s="88"/>
      <c r="I845" s="88"/>
      <c r="J845" s="88"/>
      <c r="K845" s="88">
        <v>4</v>
      </c>
      <c r="L845" s="88">
        <v>0.28799999999999998</v>
      </c>
      <c r="M845" s="247">
        <f t="shared" si="58"/>
        <v>0.28799999999999998</v>
      </c>
    </row>
    <row r="846" spans="1:13" ht="32" x14ac:dyDescent="0.35">
      <c r="A846" s="82" t="s">
        <v>285</v>
      </c>
      <c r="B846" s="83" t="s">
        <v>292</v>
      </c>
      <c r="C846" s="132" t="s">
        <v>545</v>
      </c>
      <c r="D846" s="84" t="s">
        <v>28</v>
      </c>
      <c r="E846" s="84"/>
      <c r="F846" s="152">
        <v>1</v>
      </c>
      <c r="G846" s="84"/>
      <c r="H846" s="85"/>
      <c r="I846" s="84"/>
      <c r="J846" s="85"/>
      <c r="K846" s="84"/>
      <c r="L846" s="85"/>
      <c r="M846" s="247"/>
    </row>
    <row r="847" spans="1:13" x14ac:dyDescent="0.35">
      <c r="A847" s="82"/>
      <c r="B847" s="6"/>
      <c r="C847" s="81" t="s">
        <v>14</v>
      </c>
      <c r="D847" s="84" t="s">
        <v>15</v>
      </c>
      <c r="E847" s="85">
        <v>1.02</v>
      </c>
      <c r="F847" s="88">
        <v>1.02</v>
      </c>
      <c r="G847" s="88"/>
      <c r="H847" s="88"/>
      <c r="I847" s="88">
        <v>6</v>
      </c>
      <c r="J847" s="88">
        <v>6.12</v>
      </c>
      <c r="K847" s="88"/>
      <c r="L847" s="88"/>
      <c r="M847" s="247">
        <f>H847+J847+L847</f>
        <v>6.12</v>
      </c>
    </row>
    <row r="848" spans="1:13" x14ac:dyDescent="0.35">
      <c r="A848" s="82"/>
      <c r="B848" s="6"/>
      <c r="C848" s="81" t="s">
        <v>24</v>
      </c>
      <c r="D848" s="84" t="s">
        <v>18</v>
      </c>
      <c r="E848" s="88">
        <v>3.5999999999999997E-2</v>
      </c>
      <c r="F848" s="85">
        <v>3.5999999999999997E-2</v>
      </c>
      <c r="G848" s="88"/>
      <c r="H848" s="88"/>
      <c r="I848" s="88"/>
      <c r="J848" s="88"/>
      <c r="K848" s="88">
        <v>4</v>
      </c>
      <c r="L848" s="88">
        <v>0.14399999999999999</v>
      </c>
      <c r="M848" s="247">
        <f>H848+J848+L848</f>
        <v>0.14399999999999999</v>
      </c>
    </row>
    <row r="849" spans="1:15" s="197" customFormat="1" ht="48" x14ac:dyDescent="0.35">
      <c r="A849" s="49" t="s">
        <v>286</v>
      </c>
      <c r="B849" s="20" t="s">
        <v>293</v>
      </c>
      <c r="C849" s="136" t="s">
        <v>546</v>
      </c>
      <c r="D849" s="172" t="s">
        <v>19</v>
      </c>
      <c r="E849" s="172"/>
      <c r="F849" s="166">
        <v>0.41649999999999998</v>
      </c>
      <c r="G849" s="172"/>
      <c r="H849" s="174"/>
      <c r="I849" s="172"/>
      <c r="J849" s="174"/>
      <c r="K849" s="51"/>
      <c r="L849" s="174"/>
      <c r="M849" s="183"/>
    </row>
    <row r="850" spans="1:15" s="55" customFormat="1" x14ac:dyDescent="0.35">
      <c r="A850" s="49"/>
      <c r="B850" s="7"/>
      <c r="C850" s="50" t="s">
        <v>14</v>
      </c>
      <c r="D850" s="51" t="s">
        <v>15</v>
      </c>
      <c r="E850" s="52">
        <v>1.6687999999999998</v>
      </c>
      <c r="F850" s="56">
        <v>0.69505519999999987</v>
      </c>
      <c r="G850" s="56"/>
      <c r="H850" s="56"/>
      <c r="I850" s="56">
        <v>6</v>
      </c>
      <c r="J850" s="56">
        <v>4.1703311999999997</v>
      </c>
      <c r="K850" s="56"/>
      <c r="L850" s="56"/>
      <c r="M850" s="183">
        <f>H850+J850+L850</f>
        <v>4.1703311999999997</v>
      </c>
    </row>
    <row r="851" spans="1:15" s="55" customFormat="1" x14ac:dyDescent="0.35">
      <c r="A851" s="49"/>
      <c r="B851" s="20"/>
      <c r="C851" s="50" t="s">
        <v>24</v>
      </c>
      <c r="D851" s="51" t="s">
        <v>18</v>
      </c>
      <c r="E851" s="52">
        <v>0.44700000000000001</v>
      </c>
      <c r="F851" s="56">
        <v>0.18617549999999999</v>
      </c>
      <c r="G851" s="51"/>
      <c r="H851" s="52"/>
      <c r="I851" s="51"/>
      <c r="J851" s="52"/>
      <c r="K851" s="56">
        <v>4</v>
      </c>
      <c r="L851" s="52">
        <v>0.74470199999999998</v>
      </c>
      <c r="M851" s="183">
        <f>H851+J851+L851</f>
        <v>0.74470199999999998</v>
      </c>
    </row>
    <row r="852" spans="1:15" s="55" customFormat="1" x14ac:dyDescent="0.35">
      <c r="A852" s="129" t="s">
        <v>731</v>
      </c>
      <c r="B852" s="21" t="s">
        <v>294</v>
      </c>
      <c r="C852" s="50" t="s">
        <v>541</v>
      </c>
      <c r="D852" s="51" t="s">
        <v>19</v>
      </c>
      <c r="E852" s="51"/>
      <c r="F852" s="52">
        <v>0.41649999999999998</v>
      </c>
      <c r="G852" s="51"/>
      <c r="H852" s="51"/>
      <c r="I852" s="51"/>
      <c r="J852" s="52"/>
      <c r="K852" s="85">
        <v>6.72</v>
      </c>
      <c r="L852" s="52">
        <v>2.7988799999999996</v>
      </c>
      <c r="M852" s="183">
        <f>H852+J852+L852</f>
        <v>2.7988799999999996</v>
      </c>
    </row>
    <row r="853" spans="1:15" ht="32" x14ac:dyDescent="0.35">
      <c r="A853" s="82"/>
      <c r="B853" s="6"/>
      <c r="C853" s="208" t="s">
        <v>504</v>
      </c>
      <c r="D853" s="84"/>
      <c r="E853" s="89"/>
      <c r="F853" s="81"/>
      <c r="G853" s="88"/>
      <c r="H853" s="85"/>
      <c r="I853" s="85"/>
      <c r="J853" s="85"/>
      <c r="K853" s="84"/>
      <c r="L853" s="85"/>
      <c r="M853" s="183"/>
    </row>
    <row r="854" spans="1:15" s="210" customFormat="1" ht="48" x14ac:dyDescent="0.45">
      <c r="A854" s="49" t="s">
        <v>732</v>
      </c>
      <c r="B854" s="19" t="s">
        <v>93</v>
      </c>
      <c r="C854" s="136" t="s">
        <v>505</v>
      </c>
      <c r="D854" s="51" t="s">
        <v>78</v>
      </c>
      <c r="E854" s="51"/>
      <c r="F854" s="137">
        <v>2</v>
      </c>
      <c r="G854" s="51"/>
      <c r="H854" s="52"/>
      <c r="I854" s="51"/>
      <c r="J854" s="52"/>
      <c r="K854" s="51"/>
      <c r="L854" s="52"/>
      <c r="M854" s="183"/>
      <c r="N854" s="209"/>
      <c r="O854" s="209"/>
    </row>
    <row r="855" spans="1:15" s="210" customFormat="1" x14ac:dyDescent="0.45">
      <c r="A855" s="49"/>
      <c r="B855" s="7"/>
      <c r="C855" s="50" t="s">
        <v>14</v>
      </c>
      <c r="D855" s="51" t="s">
        <v>15</v>
      </c>
      <c r="E855" s="52">
        <v>1.78</v>
      </c>
      <c r="F855" s="52">
        <v>3.56</v>
      </c>
      <c r="G855" s="51"/>
      <c r="H855" s="52"/>
      <c r="I855" s="56">
        <v>6</v>
      </c>
      <c r="J855" s="52">
        <v>21.36</v>
      </c>
      <c r="K855" s="51"/>
      <c r="L855" s="52"/>
      <c r="M855" s="183">
        <f>H855+J855+L855</f>
        <v>21.36</v>
      </c>
      <c r="N855" s="209"/>
      <c r="O855" s="209"/>
    </row>
    <row r="856" spans="1:15" s="210" customFormat="1" x14ac:dyDescent="0.45">
      <c r="A856" s="49"/>
      <c r="B856" s="7"/>
      <c r="C856" s="50" t="s">
        <v>24</v>
      </c>
      <c r="D856" s="51" t="s">
        <v>18</v>
      </c>
      <c r="E856" s="52">
        <v>0.12</v>
      </c>
      <c r="F856" s="52">
        <v>0.24</v>
      </c>
      <c r="G856" s="51"/>
      <c r="H856" s="52"/>
      <c r="I856" s="51"/>
      <c r="J856" s="52"/>
      <c r="K856" s="56">
        <v>4</v>
      </c>
      <c r="L856" s="52">
        <v>0.96</v>
      </c>
      <c r="M856" s="183">
        <f>H856+J856+L856</f>
        <v>0.96</v>
      </c>
      <c r="N856" s="209"/>
      <c r="O856" s="209"/>
    </row>
    <row r="857" spans="1:15" s="210" customFormat="1" x14ac:dyDescent="0.45">
      <c r="A857" s="49"/>
      <c r="B857" s="7"/>
      <c r="C857" s="7" t="s">
        <v>25</v>
      </c>
      <c r="D857" s="51"/>
      <c r="E857" s="51"/>
      <c r="F857" s="52"/>
      <c r="G857" s="51"/>
      <c r="H857" s="52"/>
      <c r="I857" s="51"/>
      <c r="J857" s="52"/>
      <c r="K857" s="51"/>
      <c r="L857" s="52"/>
      <c r="M857" s="183"/>
      <c r="N857" s="209"/>
      <c r="O857" s="209"/>
    </row>
    <row r="858" spans="1:15" s="210" customFormat="1" ht="32" x14ac:dyDescent="0.45">
      <c r="A858" s="164" t="s">
        <v>733</v>
      </c>
      <c r="B858" s="7" t="s">
        <v>506</v>
      </c>
      <c r="C858" s="50" t="s">
        <v>507</v>
      </c>
      <c r="D858" s="51" t="s">
        <v>512</v>
      </c>
      <c r="E858" s="211">
        <v>1</v>
      </c>
      <c r="F858" s="56">
        <v>2</v>
      </c>
      <c r="G858" s="56">
        <v>2525.1840000000002</v>
      </c>
      <c r="H858" s="52">
        <v>5050.3680000000004</v>
      </c>
      <c r="I858" s="51"/>
      <c r="J858" s="52"/>
      <c r="K858" s="51"/>
      <c r="L858" s="52"/>
      <c r="M858" s="183">
        <f t="shared" ref="M858" si="59">H858+J858+L858</f>
        <v>5050.3680000000004</v>
      </c>
      <c r="N858" s="209"/>
      <c r="O858" s="209"/>
    </row>
    <row r="859" spans="1:15" s="210" customFormat="1" x14ac:dyDescent="0.45">
      <c r="A859" s="164"/>
      <c r="B859" s="7"/>
      <c r="C859" s="50" t="s">
        <v>26</v>
      </c>
      <c r="D859" s="51" t="s">
        <v>18</v>
      </c>
      <c r="E859" s="52">
        <v>1.1299999999999999</v>
      </c>
      <c r="F859" s="52">
        <v>2.2599999999999998</v>
      </c>
      <c r="G859" s="56">
        <v>4</v>
      </c>
      <c r="H859" s="52">
        <v>9.0399999999999991</v>
      </c>
      <c r="I859" s="51"/>
      <c r="J859" s="52"/>
      <c r="K859" s="51"/>
      <c r="L859" s="52"/>
      <c r="M859" s="183">
        <f>H859+J859+L859</f>
        <v>9.0399999999999991</v>
      </c>
      <c r="N859" s="209"/>
      <c r="O859" s="209"/>
    </row>
    <row r="860" spans="1:15" s="55" customFormat="1" ht="176" x14ac:dyDescent="0.35">
      <c r="A860" s="157" t="s">
        <v>734</v>
      </c>
      <c r="B860" s="158" t="s">
        <v>67</v>
      </c>
      <c r="C860" s="136" t="s">
        <v>798</v>
      </c>
      <c r="D860" s="5" t="s">
        <v>773</v>
      </c>
      <c r="E860" s="70"/>
      <c r="F860" s="159">
        <v>1.88</v>
      </c>
      <c r="G860" s="70"/>
      <c r="H860" s="72"/>
      <c r="I860" s="70"/>
      <c r="J860" s="72"/>
      <c r="K860" s="70"/>
      <c r="L860" s="72"/>
      <c r="M860" s="247"/>
      <c r="N860" s="42"/>
    </row>
    <row r="861" spans="1:15" s="55" customFormat="1" x14ac:dyDescent="0.35">
      <c r="A861" s="68"/>
      <c r="B861" s="5"/>
      <c r="C861" s="69" t="s">
        <v>48</v>
      </c>
      <c r="D861" s="70" t="s">
        <v>15</v>
      </c>
      <c r="E861" s="52">
        <v>10.6</v>
      </c>
      <c r="F861" s="52">
        <v>19.927999999999997</v>
      </c>
      <c r="G861" s="51"/>
      <c r="H861" s="52"/>
      <c r="I861" s="56">
        <v>6</v>
      </c>
      <c r="J861" s="52">
        <v>119.56799999999998</v>
      </c>
      <c r="K861" s="51"/>
      <c r="L861" s="52"/>
      <c r="M861" s="183">
        <f>H861+J861+L861</f>
        <v>119.56799999999998</v>
      </c>
      <c r="N861" s="42"/>
      <c r="O861" s="153"/>
    </row>
    <row r="862" spans="1:15" s="55" customFormat="1" x14ac:dyDescent="0.35">
      <c r="A862" s="68"/>
      <c r="B862" s="5"/>
      <c r="C862" s="69" t="s">
        <v>17</v>
      </c>
      <c r="D862" s="70" t="s">
        <v>18</v>
      </c>
      <c r="E862" s="52">
        <v>7.1400000000000006</v>
      </c>
      <c r="F862" s="52">
        <v>13.4232</v>
      </c>
      <c r="G862" s="51"/>
      <c r="H862" s="52"/>
      <c r="I862" s="51"/>
      <c r="J862" s="52"/>
      <c r="K862" s="56">
        <v>4</v>
      </c>
      <c r="L862" s="52">
        <v>53.692799999999998</v>
      </c>
      <c r="M862" s="183">
        <f>H862+J862+L862</f>
        <v>53.692799999999998</v>
      </c>
      <c r="N862" s="42"/>
    </row>
    <row r="863" spans="1:15" s="55" customFormat="1" x14ac:dyDescent="0.35">
      <c r="A863" s="68"/>
      <c r="B863" s="5"/>
      <c r="C863" s="5" t="s">
        <v>25</v>
      </c>
      <c r="D863" s="70"/>
      <c r="E863" s="52"/>
      <c r="F863" s="52"/>
      <c r="G863" s="51"/>
      <c r="H863" s="52"/>
      <c r="I863" s="51"/>
      <c r="J863" s="52"/>
      <c r="K863" s="51"/>
      <c r="L863" s="52"/>
      <c r="M863" s="183"/>
      <c r="N863" s="42"/>
    </row>
    <row r="864" spans="1:15" s="55" customFormat="1" ht="32" x14ac:dyDescent="0.35">
      <c r="A864" s="160" t="s">
        <v>735</v>
      </c>
      <c r="B864" s="15"/>
      <c r="C864" s="161" t="s">
        <v>370</v>
      </c>
      <c r="D864" s="70" t="s">
        <v>28</v>
      </c>
      <c r="E864" s="52"/>
      <c r="F864" s="56">
        <v>2</v>
      </c>
      <c r="G864" s="52">
        <v>136.22999999999999</v>
      </c>
      <c r="H864" s="52">
        <v>272.45999999999998</v>
      </c>
      <c r="I864" s="51"/>
      <c r="J864" s="52"/>
      <c r="K864" s="51"/>
      <c r="L864" s="52"/>
      <c r="M864" s="183">
        <f t="shared" ref="M864" si="60">H864+J864+L864</f>
        <v>272.45999999999998</v>
      </c>
    </row>
    <row r="865" spans="1:14" s="55" customFormat="1" ht="48" x14ac:dyDescent="0.35">
      <c r="A865" s="160" t="s">
        <v>736</v>
      </c>
      <c r="B865" s="16"/>
      <c r="C865" s="69" t="s">
        <v>384</v>
      </c>
      <c r="D865" s="70" t="s">
        <v>28</v>
      </c>
      <c r="E865" s="52"/>
      <c r="F865" s="56">
        <v>2</v>
      </c>
      <c r="G865" s="52">
        <v>223.16</v>
      </c>
      <c r="H865" s="56">
        <v>446.32</v>
      </c>
      <c r="I865" s="56"/>
      <c r="J865" s="56"/>
      <c r="K865" s="56"/>
      <c r="L865" s="56"/>
      <c r="M865" s="183">
        <f>H865+J865+L865</f>
        <v>446.32</v>
      </c>
      <c r="N865" s="42"/>
    </row>
    <row r="866" spans="1:14" s="55" customFormat="1" ht="32" x14ac:dyDescent="0.35">
      <c r="A866" s="160" t="s">
        <v>737</v>
      </c>
      <c r="B866" s="15"/>
      <c r="C866" s="162" t="s">
        <v>385</v>
      </c>
      <c r="D866" s="70" t="s">
        <v>28</v>
      </c>
      <c r="E866" s="52"/>
      <c r="F866" s="56">
        <v>2</v>
      </c>
      <c r="G866" s="52">
        <v>94.22</v>
      </c>
      <c r="H866" s="52">
        <v>188.44</v>
      </c>
      <c r="I866" s="51"/>
      <c r="J866" s="52"/>
      <c r="K866" s="51"/>
      <c r="L866" s="52"/>
      <c r="M866" s="183">
        <f t="shared" ref="M866:M870" si="61">H866+J866+L866</f>
        <v>188.44</v>
      </c>
    </row>
    <row r="867" spans="1:14" s="55" customFormat="1" x14ac:dyDescent="0.35">
      <c r="A867" s="160" t="s">
        <v>738</v>
      </c>
      <c r="B867" s="7"/>
      <c r="C867" s="50" t="s">
        <v>371</v>
      </c>
      <c r="D867" s="51" t="s">
        <v>28</v>
      </c>
      <c r="E867" s="51"/>
      <c r="F867" s="56">
        <v>2</v>
      </c>
      <c r="G867" s="56">
        <v>238.96338983050845</v>
      </c>
      <c r="H867" s="52">
        <v>477.92677966101689</v>
      </c>
      <c r="I867" s="51"/>
      <c r="J867" s="52"/>
      <c r="K867" s="51"/>
      <c r="L867" s="52"/>
      <c r="M867" s="183">
        <f t="shared" si="61"/>
        <v>477.92677966101689</v>
      </c>
    </row>
    <row r="868" spans="1:14" s="55" customFormat="1" ht="32" x14ac:dyDescent="0.35">
      <c r="A868" s="160" t="s">
        <v>739</v>
      </c>
      <c r="B868" s="17" t="s">
        <v>372</v>
      </c>
      <c r="C868" s="69" t="s">
        <v>373</v>
      </c>
      <c r="D868" s="70" t="s">
        <v>23</v>
      </c>
      <c r="E868" s="51">
        <v>0.1</v>
      </c>
      <c r="F868" s="52">
        <v>0.188</v>
      </c>
      <c r="G868" s="163">
        <v>94</v>
      </c>
      <c r="H868" s="52">
        <v>17.672000000000001</v>
      </c>
      <c r="I868" s="51"/>
      <c r="J868" s="52"/>
      <c r="K868" s="51"/>
      <c r="L868" s="52"/>
      <c r="M868" s="183">
        <f t="shared" si="61"/>
        <v>17.672000000000001</v>
      </c>
    </row>
    <row r="869" spans="1:14" s="55" customFormat="1" ht="32" x14ac:dyDescent="0.35">
      <c r="A869" s="160" t="s">
        <v>740</v>
      </c>
      <c r="B869" s="17" t="s">
        <v>374</v>
      </c>
      <c r="C869" s="69" t="s">
        <v>375</v>
      </c>
      <c r="D869" s="70" t="s">
        <v>69</v>
      </c>
      <c r="E869" s="56">
        <v>10</v>
      </c>
      <c r="F869" s="52">
        <v>1.88</v>
      </c>
      <c r="G869" s="163">
        <v>3.67</v>
      </c>
      <c r="H869" s="52">
        <v>6.8995999999999995</v>
      </c>
      <c r="I869" s="51"/>
      <c r="J869" s="52"/>
      <c r="K869" s="51"/>
      <c r="L869" s="52"/>
      <c r="M869" s="183">
        <f t="shared" si="61"/>
        <v>6.8995999999999995</v>
      </c>
    </row>
    <row r="870" spans="1:14" s="55" customFormat="1" x14ac:dyDescent="0.35">
      <c r="A870" s="160"/>
      <c r="B870" s="97"/>
      <c r="C870" s="50" t="s">
        <v>26</v>
      </c>
      <c r="D870" s="70" t="s">
        <v>18</v>
      </c>
      <c r="E870" s="51">
        <v>7.01</v>
      </c>
      <c r="F870" s="52">
        <v>13.178799999999999</v>
      </c>
      <c r="G870" s="56">
        <v>4</v>
      </c>
      <c r="H870" s="52">
        <v>52.715199999999996</v>
      </c>
      <c r="I870" s="51"/>
      <c r="J870" s="52"/>
      <c r="K870" s="51"/>
      <c r="L870" s="52"/>
      <c r="M870" s="183">
        <f t="shared" si="61"/>
        <v>52.715199999999996</v>
      </c>
    </row>
    <row r="871" spans="1:14" s="55" customFormat="1" ht="48" x14ac:dyDescent="0.35">
      <c r="A871" s="49" t="s">
        <v>741</v>
      </c>
      <c r="B871" s="135" t="s">
        <v>47</v>
      </c>
      <c r="C871" s="136" t="s">
        <v>135</v>
      </c>
      <c r="D871" s="51" t="s">
        <v>27</v>
      </c>
      <c r="E871" s="51"/>
      <c r="F871" s="137">
        <v>12</v>
      </c>
      <c r="G871" s="51"/>
      <c r="H871" s="52"/>
      <c r="I871" s="51"/>
      <c r="J871" s="52"/>
      <c r="K871" s="51"/>
      <c r="L871" s="52"/>
      <c r="M871" s="183"/>
    </row>
    <row r="872" spans="1:14" s="55" customFormat="1" x14ac:dyDescent="0.35">
      <c r="A872" s="49"/>
      <c r="B872" s="7"/>
      <c r="C872" s="50" t="s">
        <v>14</v>
      </c>
      <c r="D872" s="51" t="s">
        <v>15</v>
      </c>
      <c r="E872" s="80">
        <v>4.8999999999999988E-2</v>
      </c>
      <c r="F872" s="52">
        <v>0.58799999999999986</v>
      </c>
      <c r="G872" s="51"/>
      <c r="H872" s="52"/>
      <c r="I872" s="56">
        <v>4.5999999999999996</v>
      </c>
      <c r="J872" s="52">
        <v>2.7047999999999992</v>
      </c>
      <c r="K872" s="51"/>
      <c r="L872" s="52"/>
      <c r="M872" s="183">
        <f>H872+J872+L872</f>
        <v>2.7047999999999992</v>
      </c>
      <c r="N872" s="153"/>
    </row>
    <row r="873" spans="1:14" s="55" customFormat="1" x14ac:dyDescent="0.35">
      <c r="A873" s="49"/>
      <c r="B873" s="7"/>
      <c r="C873" s="139" t="s">
        <v>17</v>
      </c>
      <c r="D873" s="140" t="s">
        <v>18</v>
      </c>
      <c r="E873" s="141">
        <v>6.7500000000000004E-2</v>
      </c>
      <c r="F873" s="52">
        <v>0.81</v>
      </c>
      <c r="G873" s="156"/>
      <c r="H873" s="142"/>
      <c r="I873" s="142"/>
      <c r="J873" s="143"/>
      <c r="K873" s="145">
        <v>4</v>
      </c>
      <c r="L873" s="145">
        <v>3.24</v>
      </c>
      <c r="M873" s="183">
        <f>H873+J873+L873</f>
        <v>3.24</v>
      </c>
    </row>
    <row r="874" spans="1:14" s="55" customFormat="1" x14ac:dyDescent="0.35">
      <c r="A874" s="49"/>
      <c r="B874" s="7"/>
      <c r="C874" s="7" t="s">
        <v>25</v>
      </c>
      <c r="D874" s="51"/>
      <c r="E874" s="51"/>
      <c r="F874" s="52"/>
      <c r="G874" s="51"/>
      <c r="H874" s="52"/>
      <c r="I874" s="51"/>
      <c r="J874" s="52"/>
      <c r="K874" s="51"/>
      <c r="L874" s="52"/>
      <c r="M874" s="183"/>
    </row>
    <row r="875" spans="1:14" s="55" customFormat="1" ht="32" x14ac:dyDescent="0.35">
      <c r="A875" s="49" t="s">
        <v>742</v>
      </c>
      <c r="B875" s="13" t="s">
        <v>169</v>
      </c>
      <c r="C875" s="50" t="s">
        <v>63</v>
      </c>
      <c r="D875" s="51" t="s">
        <v>27</v>
      </c>
      <c r="E875" s="51">
        <v>1.01</v>
      </c>
      <c r="F875" s="52">
        <v>12.120000000000001</v>
      </c>
      <c r="G875" s="56">
        <v>11.4</v>
      </c>
      <c r="H875" s="52">
        <v>138.16800000000001</v>
      </c>
      <c r="I875" s="51"/>
      <c r="J875" s="52"/>
      <c r="K875" s="51"/>
      <c r="L875" s="52"/>
      <c r="M875" s="183">
        <f>H875+J875+L875</f>
        <v>138.16800000000001</v>
      </c>
    </row>
    <row r="876" spans="1:14" s="55" customFormat="1" x14ac:dyDescent="0.35">
      <c r="A876" s="49"/>
      <c r="B876" s="7"/>
      <c r="C876" s="50" t="s">
        <v>26</v>
      </c>
      <c r="D876" s="51" t="s">
        <v>18</v>
      </c>
      <c r="E876" s="80">
        <v>2.16E-3</v>
      </c>
      <c r="F876" s="52">
        <v>2.5919999999999999E-2</v>
      </c>
      <c r="G876" s="56">
        <v>4</v>
      </c>
      <c r="H876" s="52">
        <v>0.10367999999999999</v>
      </c>
      <c r="I876" s="51"/>
      <c r="J876" s="52"/>
      <c r="K876" s="51"/>
      <c r="L876" s="52"/>
      <c r="M876" s="183">
        <f>H876+J876+L876</f>
        <v>0.10367999999999999</v>
      </c>
      <c r="N876" s="153"/>
    </row>
    <row r="877" spans="1:14" s="55" customFormat="1" ht="48" x14ac:dyDescent="0.35">
      <c r="A877" s="49" t="s">
        <v>743</v>
      </c>
      <c r="B877" s="135" t="s">
        <v>772</v>
      </c>
      <c r="C877" s="136" t="s">
        <v>64</v>
      </c>
      <c r="D877" s="51" t="s">
        <v>27</v>
      </c>
      <c r="E877" s="51"/>
      <c r="F877" s="137">
        <v>12</v>
      </c>
      <c r="G877" s="51"/>
      <c r="H877" s="52"/>
      <c r="I877" s="51"/>
      <c r="J877" s="52"/>
      <c r="K877" s="51"/>
      <c r="L877" s="52"/>
      <c r="M877" s="183"/>
    </row>
    <row r="878" spans="1:14" s="55" customFormat="1" x14ac:dyDescent="0.35">
      <c r="A878" s="49"/>
      <c r="B878" s="7"/>
      <c r="C878" s="50" t="s">
        <v>14</v>
      </c>
      <c r="D878" s="51" t="s">
        <v>15</v>
      </c>
      <c r="E878" s="80">
        <v>7.0000000000000007E-2</v>
      </c>
      <c r="F878" s="56">
        <v>0.84000000000000008</v>
      </c>
      <c r="G878" s="51"/>
      <c r="H878" s="52"/>
      <c r="I878" s="51">
        <v>4.5999999999999996</v>
      </c>
      <c r="J878" s="56">
        <v>3.8639999999999999</v>
      </c>
      <c r="K878" s="51"/>
      <c r="L878" s="52"/>
      <c r="M878" s="183">
        <f>H878+J878+L878</f>
        <v>3.8639999999999999</v>
      </c>
    </row>
    <row r="879" spans="1:14" s="55" customFormat="1" x14ac:dyDescent="0.35">
      <c r="A879" s="49"/>
      <c r="B879" s="7"/>
      <c r="C879" s="7" t="s">
        <v>25</v>
      </c>
      <c r="D879" s="51"/>
      <c r="E879" s="51"/>
      <c r="F879" s="52"/>
      <c r="G879" s="51"/>
      <c r="H879" s="52"/>
      <c r="I879" s="51"/>
      <c r="J879" s="52"/>
      <c r="K879" s="51"/>
      <c r="L879" s="52"/>
      <c r="M879" s="183"/>
    </row>
    <row r="880" spans="1:14" s="55" customFormat="1" ht="32" x14ac:dyDescent="0.35">
      <c r="A880" s="49" t="s">
        <v>744</v>
      </c>
      <c r="B880" s="7" t="s">
        <v>159</v>
      </c>
      <c r="C880" s="50" t="s">
        <v>36</v>
      </c>
      <c r="D880" s="51" t="s">
        <v>27</v>
      </c>
      <c r="E880" s="51">
        <v>7.8600000000000007E-3</v>
      </c>
      <c r="F880" s="56">
        <v>9.4320000000000015E-2</v>
      </c>
      <c r="G880" s="52">
        <v>4.3099999999999996</v>
      </c>
      <c r="H880" s="52">
        <v>0.40651920000000002</v>
      </c>
      <c r="I880" s="51"/>
      <c r="J880" s="52"/>
      <c r="K880" s="51"/>
      <c r="L880" s="52"/>
      <c r="M880" s="183">
        <f>H880+J880+L880</f>
        <v>0.40651920000000002</v>
      </c>
    </row>
    <row r="881" spans="1:16140" s="55" customFormat="1" ht="48" x14ac:dyDescent="0.35">
      <c r="A881" s="49" t="s">
        <v>745</v>
      </c>
      <c r="B881" s="135" t="s">
        <v>41</v>
      </c>
      <c r="C881" s="136" t="s">
        <v>65</v>
      </c>
      <c r="D881" s="51" t="s">
        <v>27</v>
      </c>
      <c r="E881" s="51"/>
      <c r="F881" s="137">
        <v>12</v>
      </c>
      <c r="G881" s="51"/>
      <c r="H881" s="52"/>
      <c r="I881" s="51"/>
      <c r="J881" s="52"/>
      <c r="K881" s="51"/>
      <c r="L881" s="52"/>
      <c r="M881" s="183"/>
    </row>
    <row r="882" spans="1:16140" s="55" customFormat="1" x14ac:dyDescent="0.35">
      <c r="A882" s="49"/>
      <c r="B882" s="7"/>
      <c r="C882" s="50" t="s">
        <v>14</v>
      </c>
      <c r="D882" s="51" t="s">
        <v>15</v>
      </c>
      <c r="E882" s="80">
        <v>5.67E-2</v>
      </c>
      <c r="F882" s="52">
        <v>0.6804</v>
      </c>
      <c r="G882" s="51"/>
      <c r="H882" s="52"/>
      <c r="I882" s="56">
        <v>4.5999999999999996</v>
      </c>
      <c r="J882" s="52">
        <v>3.1298399999999997</v>
      </c>
      <c r="K882" s="51"/>
      <c r="L882" s="52"/>
      <c r="M882" s="183">
        <f>H882+J882+L882</f>
        <v>3.1298399999999997</v>
      </c>
      <c r="N882" s="153"/>
    </row>
    <row r="883" spans="1:16140" s="55" customFormat="1" x14ac:dyDescent="0.35">
      <c r="A883" s="49"/>
      <c r="B883" s="7"/>
      <c r="C883" s="7" t="s">
        <v>25</v>
      </c>
      <c r="D883" s="51"/>
      <c r="E883" s="51"/>
      <c r="F883" s="52"/>
      <c r="G883" s="51"/>
      <c r="H883" s="52"/>
      <c r="I883" s="51"/>
      <c r="J883" s="52"/>
      <c r="K883" s="51"/>
      <c r="L883" s="52"/>
      <c r="M883" s="183"/>
    </row>
    <row r="884" spans="1:16140" s="55" customFormat="1" ht="32" x14ac:dyDescent="0.35">
      <c r="A884" s="49" t="s">
        <v>746</v>
      </c>
      <c r="B884" s="7" t="s">
        <v>159</v>
      </c>
      <c r="C884" s="146" t="s">
        <v>36</v>
      </c>
      <c r="D884" s="51" t="s">
        <v>37</v>
      </c>
      <c r="E884" s="51">
        <v>9.4E-2</v>
      </c>
      <c r="F884" s="56">
        <v>1.1280000000000001</v>
      </c>
      <c r="G884" s="52">
        <v>4.3099999999999996</v>
      </c>
      <c r="H884" s="52">
        <v>4.8616799999999998</v>
      </c>
      <c r="I884" s="51"/>
      <c r="J884" s="52"/>
      <c r="K884" s="51"/>
      <c r="L884" s="52"/>
      <c r="M884" s="183">
        <f>H884+J884+L884</f>
        <v>4.8616799999999998</v>
      </c>
    </row>
    <row r="885" spans="1:16140" s="55" customFormat="1" x14ac:dyDescent="0.35">
      <c r="A885" s="49"/>
      <c r="B885" s="7"/>
      <c r="C885" s="50" t="s">
        <v>26</v>
      </c>
      <c r="D885" s="51" t="s">
        <v>18</v>
      </c>
      <c r="E885" s="98">
        <v>1.6000000000000001E-4</v>
      </c>
      <c r="F885" s="80">
        <v>1.9200000000000003E-3</v>
      </c>
      <c r="G885" s="56">
        <v>4</v>
      </c>
      <c r="H885" s="52">
        <v>7.6800000000000011E-3</v>
      </c>
      <c r="I885" s="51"/>
      <c r="J885" s="52"/>
      <c r="K885" s="51"/>
      <c r="L885" s="52"/>
      <c r="M885" s="183">
        <f>H885+J885+L885</f>
        <v>7.6800000000000011E-3</v>
      </c>
      <c r="N885" s="153"/>
    </row>
    <row r="886" spans="1:16140" ht="128" x14ac:dyDescent="0.35">
      <c r="A886" s="82" t="s">
        <v>747</v>
      </c>
      <c r="B886" s="135" t="s">
        <v>74</v>
      </c>
      <c r="C886" s="132" t="s">
        <v>799</v>
      </c>
      <c r="D886" s="84" t="s">
        <v>28</v>
      </c>
      <c r="E886" s="84"/>
      <c r="F886" s="115">
        <v>2</v>
      </c>
      <c r="G886" s="84"/>
      <c r="H886" s="85"/>
      <c r="I886" s="84"/>
      <c r="J886" s="85"/>
      <c r="K886" s="84"/>
      <c r="L886" s="85"/>
      <c r="M886" s="194"/>
      <c r="IV886" s="113">
        <v>18</v>
      </c>
      <c r="IW886" s="135" t="s">
        <v>74</v>
      </c>
      <c r="IX886" s="132" t="s">
        <v>75</v>
      </c>
      <c r="IY886" s="84" t="s">
        <v>28</v>
      </c>
      <c r="IZ886" s="84"/>
      <c r="JA886" s="168">
        <v>22</v>
      </c>
      <c r="JB886" s="84"/>
      <c r="JC886" s="85"/>
      <c r="JD886" s="84"/>
      <c r="JE886" s="85"/>
      <c r="JF886" s="84"/>
      <c r="JG886" s="85"/>
      <c r="JH886" s="86"/>
      <c r="SR886" s="113">
        <v>18</v>
      </c>
      <c r="SS886" s="135" t="s">
        <v>74</v>
      </c>
      <c r="ST886" s="132" t="s">
        <v>75</v>
      </c>
      <c r="SU886" s="84" t="s">
        <v>28</v>
      </c>
      <c r="SV886" s="84"/>
      <c r="SW886" s="168">
        <v>22</v>
      </c>
      <c r="SX886" s="84"/>
      <c r="SY886" s="85"/>
      <c r="SZ886" s="84"/>
      <c r="TA886" s="85"/>
      <c r="TB886" s="84"/>
      <c r="TC886" s="85"/>
      <c r="TD886" s="86"/>
      <c r="ACN886" s="113">
        <v>18</v>
      </c>
      <c r="ACO886" s="135" t="s">
        <v>74</v>
      </c>
      <c r="ACP886" s="132" t="s">
        <v>75</v>
      </c>
      <c r="ACQ886" s="84" t="s">
        <v>28</v>
      </c>
      <c r="ACR886" s="84"/>
      <c r="ACS886" s="168">
        <v>22</v>
      </c>
      <c r="ACT886" s="84"/>
      <c r="ACU886" s="85"/>
      <c r="ACV886" s="84"/>
      <c r="ACW886" s="85"/>
      <c r="ACX886" s="84"/>
      <c r="ACY886" s="85"/>
      <c r="ACZ886" s="86"/>
      <c r="AMJ886" s="113">
        <v>18</v>
      </c>
      <c r="AMK886" s="135" t="s">
        <v>74</v>
      </c>
      <c r="AML886" s="132" t="s">
        <v>75</v>
      </c>
      <c r="AMM886" s="84" t="s">
        <v>28</v>
      </c>
      <c r="AMN886" s="84"/>
      <c r="AMO886" s="168">
        <v>22</v>
      </c>
      <c r="AMP886" s="84"/>
      <c r="AMQ886" s="85"/>
      <c r="AMR886" s="84"/>
      <c r="AMS886" s="85"/>
      <c r="AMT886" s="84"/>
      <c r="AMU886" s="85"/>
      <c r="AMV886" s="86"/>
      <c r="AWF886" s="113">
        <v>18</v>
      </c>
      <c r="AWG886" s="135" t="s">
        <v>74</v>
      </c>
      <c r="AWH886" s="132" t="s">
        <v>75</v>
      </c>
      <c r="AWI886" s="84" t="s">
        <v>28</v>
      </c>
      <c r="AWJ886" s="84"/>
      <c r="AWK886" s="168">
        <v>22</v>
      </c>
      <c r="AWL886" s="84"/>
      <c r="AWM886" s="85"/>
      <c r="AWN886" s="84"/>
      <c r="AWO886" s="85"/>
      <c r="AWP886" s="84"/>
      <c r="AWQ886" s="85"/>
      <c r="AWR886" s="86"/>
      <c r="BGB886" s="113">
        <v>18</v>
      </c>
      <c r="BGC886" s="135" t="s">
        <v>74</v>
      </c>
      <c r="BGD886" s="132" t="s">
        <v>75</v>
      </c>
      <c r="BGE886" s="84" t="s">
        <v>28</v>
      </c>
      <c r="BGF886" s="84"/>
      <c r="BGG886" s="168">
        <v>22</v>
      </c>
      <c r="BGH886" s="84"/>
      <c r="BGI886" s="85"/>
      <c r="BGJ886" s="84"/>
      <c r="BGK886" s="85"/>
      <c r="BGL886" s="84"/>
      <c r="BGM886" s="85"/>
      <c r="BGN886" s="86"/>
      <c r="BPX886" s="113">
        <v>18</v>
      </c>
      <c r="BPY886" s="135" t="s">
        <v>74</v>
      </c>
      <c r="BPZ886" s="132" t="s">
        <v>75</v>
      </c>
      <c r="BQA886" s="84" t="s">
        <v>28</v>
      </c>
      <c r="BQB886" s="84"/>
      <c r="BQC886" s="168">
        <v>22</v>
      </c>
      <c r="BQD886" s="84"/>
      <c r="BQE886" s="85"/>
      <c r="BQF886" s="84"/>
      <c r="BQG886" s="85"/>
      <c r="BQH886" s="84"/>
      <c r="BQI886" s="85"/>
      <c r="BQJ886" s="86"/>
      <c r="BZT886" s="113">
        <v>18</v>
      </c>
      <c r="BZU886" s="135" t="s">
        <v>74</v>
      </c>
      <c r="BZV886" s="132" t="s">
        <v>75</v>
      </c>
      <c r="BZW886" s="84" t="s">
        <v>28</v>
      </c>
      <c r="BZX886" s="84"/>
      <c r="BZY886" s="168">
        <v>22</v>
      </c>
      <c r="BZZ886" s="84"/>
      <c r="CAA886" s="85"/>
      <c r="CAB886" s="84"/>
      <c r="CAC886" s="85"/>
      <c r="CAD886" s="84"/>
      <c r="CAE886" s="85"/>
      <c r="CAF886" s="86"/>
      <c r="CJP886" s="113">
        <v>18</v>
      </c>
      <c r="CJQ886" s="135" t="s">
        <v>74</v>
      </c>
      <c r="CJR886" s="132" t="s">
        <v>75</v>
      </c>
      <c r="CJS886" s="84" t="s">
        <v>28</v>
      </c>
      <c r="CJT886" s="84"/>
      <c r="CJU886" s="168">
        <v>22</v>
      </c>
      <c r="CJV886" s="84"/>
      <c r="CJW886" s="85"/>
      <c r="CJX886" s="84"/>
      <c r="CJY886" s="85"/>
      <c r="CJZ886" s="84"/>
      <c r="CKA886" s="85"/>
      <c r="CKB886" s="86"/>
      <c r="CTL886" s="113">
        <v>18</v>
      </c>
      <c r="CTM886" s="135" t="s">
        <v>74</v>
      </c>
      <c r="CTN886" s="132" t="s">
        <v>75</v>
      </c>
      <c r="CTO886" s="84" t="s">
        <v>28</v>
      </c>
      <c r="CTP886" s="84"/>
      <c r="CTQ886" s="168">
        <v>22</v>
      </c>
      <c r="CTR886" s="84"/>
      <c r="CTS886" s="85"/>
      <c r="CTT886" s="84"/>
      <c r="CTU886" s="85"/>
      <c r="CTV886" s="84"/>
      <c r="CTW886" s="85"/>
      <c r="CTX886" s="86"/>
      <c r="DDH886" s="113">
        <v>18</v>
      </c>
      <c r="DDI886" s="135" t="s">
        <v>74</v>
      </c>
      <c r="DDJ886" s="132" t="s">
        <v>75</v>
      </c>
      <c r="DDK886" s="84" t="s">
        <v>28</v>
      </c>
      <c r="DDL886" s="84"/>
      <c r="DDM886" s="168">
        <v>22</v>
      </c>
      <c r="DDN886" s="84"/>
      <c r="DDO886" s="85"/>
      <c r="DDP886" s="84"/>
      <c r="DDQ886" s="85"/>
      <c r="DDR886" s="84"/>
      <c r="DDS886" s="85"/>
      <c r="DDT886" s="86"/>
      <c r="DND886" s="113">
        <v>18</v>
      </c>
      <c r="DNE886" s="135" t="s">
        <v>74</v>
      </c>
      <c r="DNF886" s="132" t="s">
        <v>75</v>
      </c>
      <c r="DNG886" s="84" t="s">
        <v>28</v>
      </c>
      <c r="DNH886" s="84"/>
      <c r="DNI886" s="168">
        <v>22</v>
      </c>
      <c r="DNJ886" s="84"/>
      <c r="DNK886" s="85"/>
      <c r="DNL886" s="84"/>
      <c r="DNM886" s="85"/>
      <c r="DNN886" s="84"/>
      <c r="DNO886" s="85"/>
      <c r="DNP886" s="86"/>
      <c r="DWZ886" s="113">
        <v>18</v>
      </c>
      <c r="DXA886" s="135" t="s">
        <v>74</v>
      </c>
      <c r="DXB886" s="132" t="s">
        <v>75</v>
      </c>
      <c r="DXC886" s="84" t="s">
        <v>28</v>
      </c>
      <c r="DXD886" s="84"/>
      <c r="DXE886" s="168">
        <v>22</v>
      </c>
      <c r="DXF886" s="84"/>
      <c r="DXG886" s="85"/>
      <c r="DXH886" s="84"/>
      <c r="DXI886" s="85"/>
      <c r="DXJ886" s="84"/>
      <c r="DXK886" s="85"/>
      <c r="DXL886" s="86"/>
      <c r="EGV886" s="113">
        <v>18</v>
      </c>
      <c r="EGW886" s="135" t="s">
        <v>74</v>
      </c>
      <c r="EGX886" s="132" t="s">
        <v>75</v>
      </c>
      <c r="EGY886" s="84" t="s">
        <v>28</v>
      </c>
      <c r="EGZ886" s="84"/>
      <c r="EHA886" s="168">
        <v>22</v>
      </c>
      <c r="EHB886" s="84"/>
      <c r="EHC886" s="85"/>
      <c r="EHD886" s="84"/>
      <c r="EHE886" s="85"/>
      <c r="EHF886" s="84"/>
      <c r="EHG886" s="85"/>
      <c r="EHH886" s="86"/>
      <c r="EQR886" s="113">
        <v>18</v>
      </c>
      <c r="EQS886" s="135" t="s">
        <v>74</v>
      </c>
      <c r="EQT886" s="132" t="s">
        <v>75</v>
      </c>
      <c r="EQU886" s="84" t="s">
        <v>28</v>
      </c>
      <c r="EQV886" s="84"/>
      <c r="EQW886" s="168">
        <v>22</v>
      </c>
      <c r="EQX886" s="84"/>
      <c r="EQY886" s="85"/>
      <c r="EQZ886" s="84"/>
      <c r="ERA886" s="85"/>
      <c r="ERB886" s="84"/>
      <c r="ERC886" s="85"/>
      <c r="ERD886" s="86"/>
      <c r="FAN886" s="113">
        <v>18</v>
      </c>
      <c r="FAO886" s="135" t="s">
        <v>74</v>
      </c>
      <c r="FAP886" s="132" t="s">
        <v>75</v>
      </c>
      <c r="FAQ886" s="84" t="s">
        <v>28</v>
      </c>
      <c r="FAR886" s="84"/>
      <c r="FAS886" s="168">
        <v>22</v>
      </c>
      <c r="FAT886" s="84"/>
      <c r="FAU886" s="85"/>
      <c r="FAV886" s="84"/>
      <c r="FAW886" s="85"/>
      <c r="FAX886" s="84"/>
      <c r="FAY886" s="85"/>
      <c r="FAZ886" s="86"/>
      <c r="FKJ886" s="113">
        <v>18</v>
      </c>
      <c r="FKK886" s="135" t="s">
        <v>74</v>
      </c>
      <c r="FKL886" s="132" t="s">
        <v>75</v>
      </c>
      <c r="FKM886" s="84" t="s">
        <v>28</v>
      </c>
      <c r="FKN886" s="84"/>
      <c r="FKO886" s="168">
        <v>22</v>
      </c>
      <c r="FKP886" s="84"/>
      <c r="FKQ886" s="85"/>
      <c r="FKR886" s="84"/>
      <c r="FKS886" s="85"/>
      <c r="FKT886" s="84"/>
      <c r="FKU886" s="85"/>
      <c r="FKV886" s="86"/>
      <c r="FUF886" s="113">
        <v>18</v>
      </c>
      <c r="FUG886" s="135" t="s">
        <v>74</v>
      </c>
      <c r="FUH886" s="132" t="s">
        <v>75</v>
      </c>
      <c r="FUI886" s="84" t="s">
        <v>28</v>
      </c>
      <c r="FUJ886" s="84"/>
      <c r="FUK886" s="168">
        <v>22</v>
      </c>
      <c r="FUL886" s="84"/>
      <c r="FUM886" s="85"/>
      <c r="FUN886" s="84"/>
      <c r="FUO886" s="85"/>
      <c r="FUP886" s="84"/>
      <c r="FUQ886" s="85"/>
      <c r="FUR886" s="86"/>
      <c r="GEB886" s="113">
        <v>18</v>
      </c>
      <c r="GEC886" s="135" t="s">
        <v>74</v>
      </c>
      <c r="GED886" s="132" t="s">
        <v>75</v>
      </c>
      <c r="GEE886" s="84" t="s">
        <v>28</v>
      </c>
      <c r="GEF886" s="84"/>
      <c r="GEG886" s="168">
        <v>22</v>
      </c>
      <c r="GEH886" s="84"/>
      <c r="GEI886" s="85"/>
      <c r="GEJ886" s="84"/>
      <c r="GEK886" s="85"/>
      <c r="GEL886" s="84"/>
      <c r="GEM886" s="85"/>
      <c r="GEN886" s="86"/>
      <c r="GNX886" s="113">
        <v>18</v>
      </c>
      <c r="GNY886" s="135" t="s">
        <v>74</v>
      </c>
      <c r="GNZ886" s="132" t="s">
        <v>75</v>
      </c>
      <c r="GOA886" s="84" t="s">
        <v>28</v>
      </c>
      <c r="GOB886" s="84"/>
      <c r="GOC886" s="168">
        <v>22</v>
      </c>
      <c r="GOD886" s="84"/>
      <c r="GOE886" s="85"/>
      <c r="GOF886" s="84"/>
      <c r="GOG886" s="85"/>
      <c r="GOH886" s="84"/>
      <c r="GOI886" s="85"/>
      <c r="GOJ886" s="86"/>
      <c r="GXT886" s="113">
        <v>18</v>
      </c>
      <c r="GXU886" s="135" t="s">
        <v>74</v>
      </c>
      <c r="GXV886" s="132" t="s">
        <v>75</v>
      </c>
      <c r="GXW886" s="84" t="s">
        <v>28</v>
      </c>
      <c r="GXX886" s="84"/>
      <c r="GXY886" s="168">
        <v>22</v>
      </c>
      <c r="GXZ886" s="84"/>
      <c r="GYA886" s="85"/>
      <c r="GYB886" s="84"/>
      <c r="GYC886" s="85"/>
      <c r="GYD886" s="84"/>
      <c r="GYE886" s="85"/>
      <c r="GYF886" s="86"/>
      <c r="HHP886" s="113">
        <v>18</v>
      </c>
      <c r="HHQ886" s="135" t="s">
        <v>74</v>
      </c>
      <c r="HHR886" s="132" t="s">
        <v>75</v>
      </c>
      <c r="HHS886" s="84" t="s">
        <v>28</v>
      </c>
      <c r="HHT886" s="84"/>
      <c r="HHU886" s="168">
        <v>22</v>
      </c>
      <c r="HHV886" s="84"/>
      <c r="HHW886" s="85"/>
      <c r="HHX886" s="84"/>
      <c r="HHY886" s="85"/>
      <c r="HHZ886" s="84"/>
      <c r="HIA886" s="85"/>
      <c r="HIB886" s="86"/>
      <c r="HRL886" s="113">
        <v>18</v>
      </c>
      <c r="HRM886" s="135" t="s">
        <v>74</v>
      </c>
      <c r="HRN886" s="132" t="s">
        <v>75</v>
      </c>
      <c r="HRO886" s="84" t="s">
        <v>28</v>
      </c>
      <c r="HRP886" s="84"/>
      <c r="HRQ886" s="168">
        <v>22</v>
      </c>
      <c r="HRR886" s="84"/>
      <c r="HRS886" s="85"/>
      <c r="HRT886" s="84"/>
      <c r="HRU886" s="85"/>
      <c r="HRV886" s="84"/>
      <c r="HRW886" s="85"/>
      <c r="HRX886" s="86"/>
      <c r="IBH886" s="113">
        <v>18</v>
      </c>
      <c r="IBI886" s="135" t="s">
        <v>74</v>
      </c>
      <c r="IBJ886" s="132" t="s">
        <v>75</v>
      </c>
      <c r="IBK886" s="84" t="s">
        <v>28</v>
      </c>
      <c r="IBL886" s="84"/>
      <c r="IBM886" s="168">
        <v>22</v>
      </c>
      <c r="IBN886" s="84"/>
      <c r="IBO886" s="85"/>
      <c r="IBP886" s="84"/>
      <c r="IBQ886" s="85"/>
      <c r="IBR886" s="84"/>
      <c r="IBS886" s="85"/>
      <c r="IBT886" s="86"/>
      <c r="ILD886" s="113">
        <v>18</v>
      </c>
      <c r="ILE886" s="135" t="s">
        <v>74</v>
      </c>
      <c r="ILF886" s="132" t="s">
        <v>75</v>
      </c>
      <c r="ILG886" s="84" t="s">
        <v>28</v>
      </c>
      <c r="ILH886" s="84"/>
      <c r="ILI886" s="168">
        <v>22</v>
      </c>
      <c r="ILJ886" s="84"/>
      <c r="ILK886" s="85"/>
      <c r="ILL886" s="84"/>
      <c r="ILM886" s="85"/>
      <c r="ILN886" s="84"/>
      <c r="ILO886" s="85"/>
      <c r="ILP886" s="86"/>
      <c r="IUZ886" s="113">
        <v>18</v>
      </c>
      <c r="IVA886" s="135" t="s">
        <v>74</v>
      </c>
      <c r="IVB886" s="132" t="s">
        <v>75</v>
      </c>
      <c r="IVC886" s="84" t="s">
        <v>28</v>
      </c>
      <c r="IVD886" s="84"/>
      <c r="IVE886" s="168">
        <v>22</v>
      </c>
      <c r="IVF886" s="84"/>
      <c r="IVG886" s="85"/>
      <c r="IVH886" s="84"/>
      <c r="IVI886" s="85"/>
      <c r="IVJ886" s="84"/>
      <c r="IVK886" s="85"/>
      <c r="IVL886" s="86"/>
      <c r="JEV886" s="113">
        <v>18</v>
      </c>
      <c r="JEW886" s="135" t="s">
        <v>74</v>
      </c>
      <c r="JEX886" s="132" t="s">
        <v>75</v>
      </c>
      <c r="JEY886" s="84" t="s">
        <v>28</v>
      </c>
      <c r="JEZ886" s="84"/>
      <c r="JFA886" s="168">
        <v>22</v>
      </c>
      <c r="JFB886" s="84"/>
      <c r="JFC886" s="85"/>
      <c r="JFD886" s="84"/>
      <c r="JFE886" s="85"/>
      <c r="JFF886" s="84"/>
      <c r="JFG886" s="85"/>
      <c r="JFH886" s="86"/>
      <c r="JOR886" s="113">
        <v>18</v>
      </c>
      <c r="JOS886" s="135" t="s">
        <v>74</v>
      </c>
      <c r="JOT886" s="132" t="s">
        <v>75</v>
      </c>
      <c r="JOU886" s="84" t="s">
        <v>28</v>
      </c>
      <c r="JOV886" s="84"/>
      <c r="JOW886" s="168">
        <v>22</v>
      </c>
      <c r="JOX886" s="84"/>
      <c r="JOY886" s="85"/>
      <c r="JOZ886" s="84"/>
      <c r="JPA886" s="85"/>
      <c r="JPB886" s="84"/>
      <c r="JPC886" s="85"/>
      <c r="JPD886" s="86"/>
      <c r="JYN886" s="113">
        <v>18</v>
      </c>
      <c r="JYO886" s="135" t="s">
        <v>74</v>
      </c>
      <c r="JYP886" s="132" t="s">
        <v>75</v>
      </c>
      <c r="JYQ886" s="84" t="s">
        <v>28</v>
      </c>
      <c r="JYR886" s="84"/>
      <c r="JYS886" s="168">
        <v>22</v>
      </c>
      <c r="JYT886" s="84"/>
      <c r="JYU886" s="85"/>
      <c r="JYV886" s="84"/>
      <c r="JYW886" s="85"/>
      <c r="JYX886" s="84"/>
      <c r="JYY886" s="85"/>
      <c r="JYZ886" s="86"/>
      <c r="KIJ886" s="113">
        <v>18</v>
      </c>
      <c r="KIK886" s="135" t="s">
        <v>74</v>
      </c>
      <c r="KIL886" s="132" t="s">
        <v>75</v>
      </c>
      <c r="KIM886" s="84" t="s">
        <v>28</v>
      </c>
      <c r="KIN886" s="84"/>
      <c r="KIO886" s="168">
        <v>22</v>
      </c>
      <c r="KIP886" s="84"/>
      <c r="KIQ886" s="85"/>
      <c r="KIR886" s="84"/>
      <c r="KIS886" s="85"/>
      <c r="KIT886" s="84"/>
      <c r="KIU886" s="85"/>
      <c r="KIV886" s="86"/>
      <c r="KSF886" s="113">
        <v>18</v>
      </c>
      <c r="KSG886" s="135" t="s">
        <v>74</v>
      </c>
      <c r="KSH886" s="132" t="s">
        <v>75</v>
      </c>
      <c r="KSI886" s="84" t="s">
        <v>28</v>
      </c>
      <c r="KSJ886" s="84"/>
      <c r="KSK886" s="168">
        <v>22</v>
      </c>
      <c r="KSL886" s="84"/>
      <c r="KSM886" s="85"/>
      <c r="KSN886" s="84"/>
      <c r="KSO886" s="85"/>
      <c r="KSP886" s="84"/>
      <c r="KSQ886" s="85"/>
      <c r="KSR886" s="86"/>
      <c r="LCB886" s="113">
        <v>18</v>
      </c>
      <c r="LCC886" s="135" t="s">
        <v>74</v>
      </c>
      <c r="LCD886" s="132" t="s">
        <v>75</v>
      </c>
      <c r="LCE886" s="84" t="s">
        <v>28</v>
      </c>
      <c r="LCF886" s="84"/>
      <c r="LCG886" s="168">
        <v>22</v>
      </c>
      <c r="LCH886" s="84"/>
      <c r="LCI886" s="85"/>
      <c r="LCJ886" s="84"/>
      <c r="LCK886" s="85"/>
      <c r="LCL886" s="84"/>
      <c r="LCM886" s="85"/>
      <c r="LCN886" s="86"/>
      <c r="LLX886" s="113">
        <v>18</v>
      </c>
      <c r="LLY886" s="135" t="s">
        <v>74</v>
      </c>
      <c r="LLZ886" s="132" t="s">
        <v>75</v>
      </c>
      <c r="LMA886" s="84" t="s">
        <v>28</v>
      </c>
      <c r="LMB886" s="84"/>
      <c r="LMC886" s="168">
        <v>22</v>
      </c>
      <c r="LMD886" s="84"/>
      <c r="LME886" s="85"/>
      <c r="LMF886" s="84"/>
      <c r="LMG886" s="85"/>
      <c r="LMH886" s="84"/>
      <c r="LMI886" s="85"/>
      <c r="LMJ886" s="86"/>
      <c r="LVT886" s="113">
        <v>18</v>
      </c>
      <c r="LVU886" s="135" t="s">
        <v>74</v>
      </c>
      <c r="LVV886" s="132" t="s">
        <v>75</v>
      </c>
      <c r="LVW886" s="84" t="s">
        <v>28</v>
      </c>
      <c r="LVX886" s="84"/>
      <c r="LVY886" s="168">
        <v>22</v>
      </c>
      <c r="LVZ886" s="84"/>
      <c r="LWA886" s="85"/>
      <c r="LWB886" s="84"/>
      <c r="LWC886" s="85"/>
      <c r="LWD886" s="84"/>
      <c r="LWE886" s="85"/>
      <c r="LWF886" s="86"/>
      <c r="MFP886" s="113">
        <v>18</v>
      </c>
      <c r="MFQ886" s="135" t="s">
        <v>74</v>
      </c>
      <c r="MFR886" s="132" t="s">
        <v>75</v>
      </c>
      <c r="MFS886" s="84" t="s">
        <v>28</v>
      </c>
      <c r="MFT886" s="84"/>
      <c r="MFU886" s="168">
        <v>22</v>
      </c>
      <c r="MFV886" s="84"/>
      <c r="MFW886" s="85"/>
      <c r="MFX886" s="84"/>
      <c r="MFY886" s="85"/>
      <c r="MFZ886" s="84"/>
      <c r="MGA886" s="85"/>
      <c r="MGB886" s="86"/>
      <c r="MPL886" s="113">
        <v>18</v>
      </c>
      <c r="MPM886" s="135" t="s">
        <v>74</v>
      </c>
      <c r="MPN886" s="132" t="s">
        <v>75</v>
      </c>
      <c r="MPO886" s="84" t="s">
        <v>28</v>
      </c>
      <c r="MPP886" s="84"/>
      <c r="MPQ886" s="168">
        <v>22</v>
      </c>
      <c r="MPR886" s="84"/>
      <c r="MPS886" s="85"/>
      <c r="MPT886" s="84"/>
      <c r="MPU886" s="85"/>
      <c r="MPV886" s="84"/>
      <c r="MPW886" s="85"/>
      <c r="MPX886" s="86"/>
      <c r="MZH886" s="113">
        <v>18</v>
      </c>
      <c r="MZI886" s="135" t="s">
        <v>74</v>
      </c>
      <c r="MZJ886" s="132" t="s">
        <v>75</v>
      </c>
      <c r="MZK886" s="84" t="s">
        <v>28</v>
      </c>
      <c r="MZL886" s="84"/>
      <c r="MZM886" s="168">
        <v>22</v>
      </c>
      <c r="MZN886" s="84"/>
      <c r="MZO886" s="85"/>
      <c r="MZP886" s="84"/>
      <c r="MZQ886" s="85"/>
      <c r="MZR886" s="84"/>
      <c r="MZS886" s="85"/>
      <c r="MZT886" s="86"/>
      <c r="NJD886" s="113">
        <v>18</v>
      </c>
      <c r="NJE886" s="135" t="s">
        <v>74</v>
      </c>
      <c r="NJF886" s="132" t="s">
        <v>75</v>
      </c>
      <c r="NJG886" s="84" t="s">
        <v>28</v>
      </c>
      <c r="NJH886" s="84"/>
      <c r="NJI886" s="168">
        <v>22</v>
      </c>
      <c r="NJJ886" s="84"/>
      <c r="NJK886" s="85"/>
      <c r="NJL886" s="84"/>
      <c r="NJM886" s="85"/>
      <c r="NJN886" s="84"/>
      <c r="NJO886" s="85"/>
      <c r="NJP886" s="86"/>
      <c r="NSZ886" s="113">
        <v>18</v>
      </c>
      <c r="NTA886" s="135" t="s">
        <v>74</v>
      </c>
      <c r="NTB886" s="132" t="s">
        <v>75</v>
      </c>
      <c r="NTC886" s="84" t="s">
        <v>28</v>
      </c>
      <c r="NTD886" s="84"/>
      <c r="NTE886" s="168">
        <v>22</v>
      </c>
      <c r="NTF886" s="84"/>
      <c r="NTG886" s="85"/>
      <c r="NTH886" s="84"/>
      <c r="NTI886" s="85"/>
      <c r="NTJ886" s="84"/>
      <c r="NTK886" s="85"/>
      <c r="NTL886" s="86"/>
      <c r="OCV886" s="113">
        <v>18</v>
      </c>
      <c r="OCW886" s="135" t="s">
        <v>74</v>
      </c>
      <c r="OCX886" s="132" t="s">
        <v>75</v>
      </c>
      <c r="OCY886" s="84" t="s">
        <v>28</v>
      </c>
      <c r="OCZ886" s="84"/>
      <c r="ODA886" s="168">
        <v>22</v>
      </c>
      <c r="ODB886" s="84"/>
      <c r="ODC886" s="85"/>
      <c r="ODD886" s="84"/>
      <c r="ODE886" s="85"/>
      <c r="ODF886" s="84"/>
      <c r="ODG886" s="85"/>
      <c r="ODH886" s="86"/>
      <c r="OMR886" s="113">
        <v>18</v>
      </c>
      <c r="OMS886" s="135" t="s">
        <v>74</v>
      </c>
      <c r="OMT886" s="132" t="s">
        <v>75</v>
      </c>
      <c r="OMU886" s="84" t="s">
        <v>28</v>
      </c>
      <c r="OMV886" s="84"/>
      <c r="OMW886" s="168">
        <v>22</v>
      </c>
      <c r="OMX886" s="84"/>
      <c r="OMY886" s="85"/>
      <c r="OMZ886" s="84"/>
      <c r="ONA886" s="85"/>
      <c r="ONB886" s="84"/>
      <c r="ONC886" s="85"/>
      <c r="OND886" s="86"/>
      <c r="OWN886" s="113">
        <v>18</v>
      </c>
      <c r="OWO886" s="135" t="s">
        <v>74</v>
      </c>
      <c r="OWP886" s="132" t="s">
        <v>75</v>
      </c>
      <c r="OWQ886" s="84" t="s">
        <v>28</v>
      </c>
      <c r="OWR886" s="84"/>
      <c r="OWS886" s="168">
        <v>22</v>
      </c>
      <c r="OWT886" s="84"/>
      <c r="OWU886" s="85"/>
      <c r="OWV886" s="84"/>
      <c r="OWW886" s="85"/>
      <c r="OWX886" s="84"/>
      <c r="OWY886" s="85"/>
      <c r="OWZ886" s="86"/>
      <c r="PGJ886" s="113">
        <v>18</v>
      </c>
      <c r="PGK886" s="135" t="s">
        <v>74</v>
      </c>
      <c r="PGL886" s="132" t="s">
        <v>75</v>
      </c>
      <c r="PGM886" s="84" t="s">
        <v>28</v>
      </c>
      <c r="PGN886" s="84"/>
      <c r="PGO886" s="168">
        <v>22</v>
      </c>
      <c r="PGP886" s="84"/>
      <c r="PGQ886" s="85"/>
      <c r="PGR886" s="84"/>
      <c r="PGS886" s="85"/>
      <c r="PGT886" s="84"/>
      <c r="PGU886" s="85"/>
      <c r="PGV886" s="86"/>
      <c r="PQF886" s="113">
        <v>18</v>
      </c>
      <c r="PQG886" s="135" t="s">
        <v>74</v>
      </c>
      <c r="PQH886" s="132" t="s">
        <v>75</v>
      </c>
      <c r="PQI886" s="84" t="s">
        <v>28</v>
      </c>
      <c r="PQJ886" s="84"/>
      <c r="PQK886" s="168">
        <v>22</v>
      </c>
      <c r="PQL886" s="84"/>
      <c r="PQM886" s="85"/>
      <c r="PQN886" s="84"/>
      <c r="PQO886" s="85"/>
      <c r="PQP886" s="84"/>
      <c r="PQQ886" s="85"/>
      <c r="PQR886" s="86"/>
      <c r="QAB886" s="113">
        <v>18</v>
      </c>
      <c r="QAC886" s="135" t="s">
        <v>74</v>
      </c>
      <c r="QAD886" s="132" t="s">
        <v>75</v>
      </c>
      <c r="QAE886" s="84" t="s">
        <v>28</v>
      </c>
      <c r="QAF886" s="84"/>
      <c r="QAG886" s="168">
        <v>22</v>
      </c>
      <c r="QAH886" s="84"/>
      <c r="QAI886" s="85"/>
      <c r="QAJ886" s="84"/>
      <c r="QAK886" s="85"/>
      <c r="QAL886" s="84"/>
      <c r="QAM886" s="85"/>
      <c r="QAN886" s="86"/>
      <c r="QJX886" s="113">
        <v>18</v>
      </c>
      <c r="QJY886" s="135" t="s">
        <v>74</v>
      </c>
      <c r="QJZ886" s="132" t="s">
        <v>75</v>
      </c>
      <c r="QKA886" s="84" t="s">
        <v>28</v>
      </c>
      <c r="QKB886" s="84"/>
      <c r="QKC886" s="168">
        <v>22</v>
      </c>
      <c r="QKD886" s="84"/>
      <c r="QKE886" s="85"/>
      <c r="QKF886" s="84"/>
      <c r="QKG886" s="85"/>
      <c r="QKH886" s="84"/>
      <c r="QKI886" s="85"/>
      <c r="QKJ886" s="86"/>
      <c r="QTT886" s="113">
        <v>18</v>
      </c>
      <c r="QTU886" s="135" t="s">
        <v>74</v>
      </c>
      <c r="QTV886" s="132" t="s">
        <v>75</v>
      </c>
      <c r="QTW886" s="84" t="s">
        <v>28</v>
      </c>
      <c r="QTX886" s="84"/>
      <c r="QTY886" s="168">
        <v>22</v>
      </c>
      <c r="QTZ886" s="84"/>
      <c r="QUA886" s="85"/>
      <c r="QUB886" s="84"/>
      <c r="QUC886" s="85"/>
      <c r="QUD886" s="84"/>
      <c r="QUE886" s="85"/>
      <c r="QUF886" s="86"/>
      <c r="RDP886" s="113">
        <v>18</v>
      </c>
      <c r="RDQ886" s="135" t="s">
        <v>74</v>
      </c>
      <c r="RDR886" s="132" t="s">
        <v>75</v>
      </c>
      <c r="RDS886" s="84" t="s">
        <v>28</v>
      </c>
      <c r="RDT886" s="84"/>
      <c r="RDU886" s="168">
        <v>22</v>
      </c>
      <c r="RDV886" s="84"/>
      <c r="RDW886" s="85"/>
      <c r="RDX886" s="84"/>
      <c r="RDY886" s="85"/>
      <c r="RDZ886" s="84"/>
      <c r="REA886" s="85"/>
      <c r="REB886" s="86"/>
      <c r="RNL886" s="113">
        <v>18</v>
      </c>
      <c r="RNM886" s="135" t="s">
        <v>74</v>
      </c>
      <c r="RNN886" s="132" t="s">
        <v>75</v>
      </c>
      <c r="RNO886" s="84" t="s">
        <v>28</v>
      </c>
      <c r="RNP886" s="84"/>
      <c r="RNQ886" s="168">
        <v>22</v>
      </c>
      <c r="RNR886" s="84"/>
      <c r="RNS886" s="85"/>
      <c r="RNT886" s="84"/>
      <c r="RNU886" s="85"/>
      <c r="RNV886" s="84"/>
      <c r="RNW886" s="85"/>
      <c r="RNX886" s="86"/>
      <c r="RXH886" s="113">
        <v>18</v>
      </c>
      <c r="RXI886" s="135" t="s">
        <v>74</v>
      </c>
      <c r="RXJ886" s="132" t="s">
        <v>75</v>
      </c>
      <c r="RXK886" s="84" t="s">
        <v>28</v>
      </c>
      <c r="RXL886" s="84"/>
      <c r="RXM886" s="168">
        <v>22</v>
      </c>
      <c r="RXN886" s="84"/>
      <c r="RXO886" s="85"/>
      <c r="RXP886" s="84"/>
      <c r="RXQ886" s="85"/>
      <c r="RXR886" s="84"/>
      <c r="RXS886" s="85"/>
      <c r="RXT886" s="86"/>
      <c r="SHD886" s="113">
        <v>18</v>
      </c>
      <c r="SHE886" s="135" t="s">
        <v>74</v>
      </c>
      <c r="SHF886" s="132" t="s">
        <v>75</v>
      </c>
      <c r="SHG886" s="84" t="s">
        <v>28</v>
      </c>
      <c r="SHH886" s="84"/>
      <c r="SHI886" s="168">
        <v>22</v>
      </c>
      <c r="SHJ886" s="84"/>
      <c r="SHK886" s="85"/>
      <c r="SHL886" s="84"/>
      <c r="SHM886" s="85"/>
      <c r="SHN886" s="84"/>
      <c r="SHO886" s="85"/>
      <c r="SHP886" s="86"/>
      <c r="SQZ886" s="113">
        <v>18</v>
      </c>
      <c r="SRA886" s="135" t="s">
        <v>74</v>
      </c>
      <c r="SRB886" s="132" t="s">
        <v>75</v>
      </c>
      <c r="SRC886" s="84" t="s">
        <v>28</v>
      </c>
      <c r="SRD886" s="84"/>
      <c r="SRE886" s="168">
        <v>22</v>
      </c>
      <c r="SRF886" s="84"/>
      <c r="SRG886" s="85"/>
      <c r="SRH886" s="84"/>
      <c r="SRI886" s="85"/>
      <c r="SRJ886" s="84"/>
      <c r="SRK886" s="85"/>
      <c r="SRL886" s="86"/>
      <c r="TAV886" s="113">
        <v>18</v>
      </c>
      <c r="TAW886" s="135" t="s">
        <v>74</v>
      </c>
      <c r="TAX886" s="132" t="s">
        <v>75</v>
      </c>
      <c r="TAY886" s="84" t="s">
        <v>28</v>
      </c>
      <c r="TAZ886" s="84"/>
      <c r="TBA886" s="168">
        <v>22</v>
      </c>
      <c r="TBB886" s="84"/>
      <c r="TBC886" s="85"/>
      <c r="TBD886" s="84"/>
      <c r="TBE886" s="85"/>
      <c r="TBF886" s="84"/>
      <c r="TBG886" s="85"/>
      <c r="TBH886" s="86"/>
      <c r="TKR886" s="113">
        <v>18</v>
      </c>
      <c r="TKS886" s="135" t="s">
        <v>74</v>
      </c>
      <c r="TKT886" s="132" t="s">
        <v>75</v>
      </c>
      <c r="TKU886" s="84" t="s">
        <v>28</v>
      </c>
      <c r="TKV886" s="84"/>
      <c r="TKW886" s="168">
        <v>22</v>
      </c>
      <c r="TKX886" s="84"/>
      <c r="TKY886" s="85"/>
      <c r="TKZ886" s="84"/>
      <c r="TLA886" s="85"/>
      <c r="TLB886" s="84"/>
      <c r="TLC886" s="85"/>
      <c r="TLD886" s="86"/>
      <c r="TUN886" s="113">
        <v>18</v>
      </c>
      <c r="TUO886" s="135" t="s">
        <v>74</v>
      </c>
      <c r="TUP886" s="132" t="s">
        <v>75</v>
      </c>
      <c r="TUQ886" s="84" t="s">
        <v>28</v>
      </c>
      <c r="TUR886" s="84"/>
      <c r="TUS886" s="168">
        <v>22</v>
      </c>
      <c r="TUT886" s="84"/>
      <c r="TUU886" s="85"/>
      <c r="TUV886" s="84"/>
      <c r="TUW886" s="85"/>
      <c r="TUX886" s="84"/>
      <c r="TUY886" s="85"/>
      <c r="TUZ886" s="86"/>
      <c r="UEJ886" s="113">
        <v>18</v>
      </c>
      <c r="UEK886" s="135" t="s">
        <v>74</v>
      </c>
      <c r="UEL886" s="132" t="s">
        <v>75</v>
      </c>
      <c r="UEM886" s="84" t="s">
        <v>28</v>
      </c>
      <c r="UEN886" s="84"/>
      <c r="UEO886" s="168">
        <v>22</v>
      </c>
      <c r="UEP886" s="84"/>
      <c r="UEQ886" s="85"/>
      <c r="UER886" s="84"/>
      <c r="UES886" s="85"/>
      <c r="UET886" s="84"/>
      <c r="UEU886" s="85"/>
      <c r="UEV886" s="86"/>
      <c r="UOF886" s="113">
        <v>18</v>
      </c>
      <c r="UOG886" s="135" t="s">
        <v>74</v>
      </c>
      <c r="UOH886" s="132" t="s">
        <v>75</v>
      </c>
      <c r="UOI886" s="84" t="s">
        <v>28</v>
      </c>
      <c r="UOJ886" s="84"/>
      <c r="UOK886" s="168">
        <v>22</v>
      </c>
      <c r="UOL886" s="84"/>
      <c r="UOM886" s="85"/>
      <c r="UON886" s="84"/>
      <c r="UOO886" s="85"/>
      <c r="UOP886" s="84"/>
      <c r="UOQ886" s="85"/>
      <c r="UOR886" s="86"/>
      <c r="UYB886" s="113">
        <v>18</v>
      </c>
      <c r="UYC886" s="135" t="s">
        <v>74</v>
      </c>
      <c r="UYD886" s="132" t="s">
        <v>75</v>
      </c>
      <c r="UYE886" s="84" t="s">
        <v>28</v>
      </c>
      <c r="UYF886" s="84"/>
      <c r="UYG886" s="168">
        <v>22</v>
      </c>
      <c r="UYH886" s="84"/>
      <c r="UYI886" s="85"/>
      <c r="UYJ886" s="84"/>
      <c r="UYK886" s="85"/>
      <c r="UYL886" s="84"/>
      <c r="UYM886" s="85"/>
      <c r="UYN886" s="86"/>
      <c r="VHX886" s="113">
        <v>18</v>
      </c>
      <c r="VHY886" s="135" t="s">
        <v>74</v>
      </c>
      <c r="VHZ886" s="132" t="s">
        <v>75</v>
      </c>
      <c r="VIA886" s="84" t="s">
        <v>28</v>
      </c>
      <c r="VIB886" s="84"/>
      <c r="VIC886" s="168">
        <v>22</v>
      </c>
      <c r="VID886" s="84"/>
      <c r="VIE886" s="85"/>
      <c r="VIF886" s="84"/>
      <c r="VIG886" s="85"/>
      <c r="VIH886" s="84"/>
      <c r="VII886" s="85"/>
      <c r="VIJ886" s="86"/>
      <c r="VRT886" s="113">
        <v>18</v>
      </c>
      <c r="VRU886" s="135" t="s">
        <v>74</v>
      </c>
      <c r="VRV886" s="132" t="s">
        <v>75</v>
      </c>
      <c r="VRW886" s="84" t="s">
        <v>28</v>
      </c>
      <c r="VRX886" s="84"/>
      <c r="VRY886" s="168">
        <v>22</v>
      </c>
      <c r="VRZ886" s="84"/>
      <c r="VSA886" s="85"/>
      <c r="VSB886" s="84"/>
      <c r="VSC886" s="85"/>
      <c r="VSD886" s="84"/>
      <c r="VSE886" s="85"/>
      <c r="VSF886" s="86"/>
      <c r="WBP886" s="113">
        <v>18</v>
      </c>
      <c r="WBQ886" s="135" t="s">
        <v>74</v>
      </c>
      <c r="WBR886" s="132" t="s">
        <v>75</v>
      </c>
      <c r="WBS886" s="84" t="s">
        <v>28</v>
      </c>
      <c r="WBT886" s="84"/>
      <c r="WBU886" s="168">
        <v>22</v>
      </c>
      <c r="WBV886" s="84"/>
      <c r="WBW886" s="85"/>
      <c r="WBX886" s="84"/>
      <c r="WBY886" s="85"/>
      <c r="WBZ886" s="84"/>
      <c r="WCA886" s="85"/>
      <c r="WCB886" s="86"/>
      <c r="WLL886" s="113">
        <v>18</v>
      </c>
      <c r="WLM886" s="135" t="s">
        <v>74</v>
      </c>
      <c r="WLN886" s="132" t="s">
        <v>75</v>
      </c>
      <c r="WLO886" s="84" t="s">
        <v>28</v>
      </c>
      <c r="WLP886" s="84"/>
      <c r="WLQ886" s="168">
        <v>22</v>
      </c>
      <c r="WLR886" s="84"/>
      <c r="WLS886" s="85"/>
      <c r="WLT886" s="84"/>
      <c r="WLU886" s="85"/>
      <c r="WLV886" s="84"/>
      <c r="WLW886" s="85"/>
      <c r="WLX886" s="86"/>
      <c r="WVH886" s="113">
        <v>18</v>
      </c>
      <c r="WVI886" s="135" t="s">
        <v>74</v>
      </c>
      <c r="WVJ886" s="132" t="s">
        <v>75</v>
      </c>
      <c r="WVK886" s="84" t="s">
        <v>28</v>
      </c>
      <c r="WVL886" s="84"/>
      <c r="WVM886" s="168">
        <v>22</v>
      </c>
      <c r="WVN886" s="84"/>
      <c r="WVO886" s="85"/>
      <c r="WVP886" s="84"/>
      <c r="WVQ886" s="85"/>
      <c r="WVR886" s="84"/>
      <c r="WVS886" s="85"/>
      <c r="WVT886" s="86"/>
    </row>
    <row r="887" spans="1:16140" x14ac:dyDescent="0.35">
      <c r="A887" s="82"/>
      <c r="B887" s="6"/>
      <c r="C887" s="81" t="s">
        <v>14</v>
      </c>
      <c r="D887" s="84" t="s">
        <v>15</v>
      </c>
      <c r="E887" s="85">
        <v>0.38900000000000001</v>
      </c>
      <c r="F887" s="85">
        <v>0.77800000000000002</v>
      </c>
      <c r="G887" s="84"/>
      <c r="H887" s="85"/>
      <c r="I887" s="88">
        <v>6</v>
      </c>
      <c r="J887" s="85">
        <v>4.6680000000000001</v>
      </c>
      <c r="K887" s="84"/>
      <c r="L887" s="85"/>
      <c r="M887" s="194">
        <f>H887+J887+L887</f>
        <v>4.6680000000000001</v>
      </c>
    </row>
    <row r="888" spans="1:16140" x14ac:dyDescent="0.35">
      <c r="A888" s="82"/>
      <c r="B888" s="6"/>
      <c r="C888" s="81" t="s">
        <v>24</v>
      </c>
      <c r="D888" s="84" t="s">
        <v>18</v>
      </c>
      <c r="E888" s="141">
        <v>0.151</v>
      </c>
      <c r="F888" s="85">
        <v>0.30199999999999999</v>
      </c>
      <c r="G888" s="84"/>
      <c r="H888" s="85"/>
      <c r="I888" s="84"/>
      <c r="J888" s="85"/>
      <c r="K888" s="88">
        <v>4</v>
      </c>
      <c r="L888" s="85">
        <v>1.208</v>
      </c>
      <c r="M888" s="194">
        <f>H888+J888+L888</f>
        <v>1.208</v>
      </c>
    </row>
    <row r="889" spans="1:16140" x14ac:dyDescent="0.35">
      <c r="A889" s="82"/>
      <c r="B889" s="6"/>
      <c r="C889" s="6" t="s">
        <v>25</v>
      </c>
      <c r="D889" s="84"/>
      <c r="E889" s="84"/>
      <c r="F889" s="85"/>
      <c r="G889" s="84"/>
      <c r="H889" s="85"/>
      <c r="I889" s="84"/>
      <c r="J889" s="85"/>
      <c r="K889" s="84"/>
      <c r="L889" s="85"/>
      <c r="M889" s="194"/>
    </row>
    <row r="890" spans="1:16140" ht="32.5" x14ac:dyDescent="0.35">
      <c r="A890" s="82" t="s">
        <v>748</v>
      </c>
      <c r="B890" s="18" t="s">
        <v>29</v>
      </c>
      <c r="C890" s="81" t="s">
        <v>800</v>
      </c>
      <c r="D890" s="84" t="s">
        <v>28</v>
      </c>
      <c r="E890" s="84">
        <v>1</v>
      </c>
      <c r="F890" s="88">
        <v>2</v>
      </c>
      <c r="G890" s="169">
        <v>13.76</v>
      </c>
      <c r="H890" s="85">
        <v>27.52</v>
      </c>
      <c r="I890" s="84"/>
      <c r="J890" s="85"/>
      <c r="K890" s="84"/>
      <c r="L890" s="85"/>
      <c r="M890" s="194">
        <f>H890+J890+L890</f>
        <v>27.52</v>
      </c>
    </row>
    <row r="891" spans="1:16140" x14ac:dyDescent="0.35">
      <c r="A891" s="82"/>
      <c r="B891" s="6"/>
      <c r="C891" s="81" t="s">
        <v>26</v>
      </c>
      <c r="D891" s="84" t="s">
        <v>18</v>
      </c>
      <c r="E891" s="87">
        <v>2.4E-2</v>
      </c>
      <c r="F891" s="85">
        <v>4.8000000000000001E-2</v>
      </c>
      <c r="G891" s="88">
        <v>4</v>
      </c>
      <c r="H891" s="85">
        <v>0.192</v>
      </c>
      <c r="I891" s="84"/>
      <c r="J891" s="85"/>
      <c r="K891" s="84"/>
      <c r="L891" s="85"/>
      <c r="M891" s="194">
        <f>H891+J891+L891</f>
        <v>0.192</v>
      </c>
    </row>
    <row r="892" spans="1:16140" s="55" customFormat="1" ht="32" x14ac:dyDescent="0.35">
      <c r="A892" s="49" t="s">
        <v>749</v>
      </c>
      <c r="B892" s="19" t="s">
        <v>105</v>
      </c>
      <c r="C892" s="136" t="s">
        <v>149</v>
      </c>
      <c r="D892" s="51" t="s">
        <v>68</v>
      </c>
      <c r="E892" s="51"/>
      <c r="F892" s="152">
        <v>6</v>
      </c>
      <c r="G892" s="51"/>
      <c r="H892" s="52"/>
      <c r="I892" s="51"/>
      <c r="J892" s="52"/>
      <c r="K892" s="51"/>
      <c r="L892" s="52"/>
      <c r="M892" s="183"/>
    </row>
    <row r="893" spans="1:16140" s="55" customFormat="1" x14ac:dyDescent="0.35">
      <c r="A893" s="49"/>
      <c r="B893" s="7"/>
      <c r="C893" s="50" t="s">
        <v>14</v>
      </c>
      <c r="D893" s="51" t="s">
        <v>15</v>
      </c>
      <c r="E893" s="52">
        <v>0.62</v>
      </c>
      <c r="F893" s="52">
        <v>3.7199999999999998</v>
      </c>
      <c r="G893" s="51"/>
      <c r="H893" s="52"/>
      <c r="I893" s="56">
        <v>6</v>
      </c>
      <c r="J893" s="52">
        <v>22.32</v>
      </c>
      <c r="K893" s="51"/>
      <c r="L893" s="52"/>
      <c r="M893" s="183">
        <f>H893+J893+L893</f>
        <v>22.32</v>
      </c>
    </row>
    <row r="894" spans="1:16140" s="55" customFormat="1" x14ac:dyDescent="0.35">
      <c r="A894" s="49"/>
      <c r="B894" s="7"/>
      <c r="C894" s="50" t="s">
        <v>24</v>
      </c>
      <c r="D894" s="51" t="s">
        <v>18</v>
      </c>
      <c r="E894" s="52">
        <v>0.41</v>
      </c>
      <c r="F894" s="52">
        <v>2.46</v>
      </c>
      <c r="G894" s="51"/>
      <c r="H894" s="52"/>
      <c r="I894" s="51"/>
      <c r="J894" s="52"/>
      <c r="K894" s="56">
        <v>4</v>
      </c>
      <c r="L894" s="52">
        <v>9.84</v>
      </c>
      <c r="M894" s="183">
        <f>H894+J894+L894</f>
        <v>9.84</v>
      </c>
    </row>
    <row r="895" spans="1:16140" s="55" customFormat="1" x14ac:dyDescent="0.35">
      <c r="A895" s="49"/>
      <c r="B895" s="7"/>
      <c r="C895" s="7" t="s">
        <v>25</v>
      </c>
      <c r="D895" s="51"/>
      <c r="E895" s="51"/>
      <c r="F895" s="52"/>
      <c r="G895" s="51"/>
      <c r="H895" s="52"/>
      <c r="I895" s="51"/>
      <c r="J895" s="52"/>
      <c r="K895" s="51"/>
      <c r="L895" s="52"/>
      <c r="M895" s="183"/>
    </row>
    <row r="896" spans="1:16140" s="55" customFormat="1" ht="32" x14ac:dyDescent="0.35">
      <c r="A896" s="49" t="s">
        <v>750</v>
      </c>
      <c r="B896" s="1" t="s">
        <v>29</v>
      </c>
      <c r="C896" s="50" t="s">
        <v>106</v>
      </c>
      <c r="D896" s="51" t="s">
        <v>68</v>
      </c>
      <c r="E896" s="51">
        <v>1</v>
      </c>
      <c r="F896" s="56">
        <v>6</v>
      </c>
      <c r="G896" s="52">
        <v>6.88</v>
      </c>
      <c r="H896" s="52">
        <v>41.28</v>
      </c>
      <c r="I896" s="51"/>
      <c r="J896" s="52"/>
      <c r="K896" s="51"/>
      <c r="L896" s="52"/>
      <c r="M896" s="183">
        <f>H896+J896+L896</f>
        <v>41.28</v>
      </c>
    </row>
    <row r="897" spans="1:16140" x14ac:dyDescent="0.35">
      <c r="A897" s="49" t="s">
        <v>751</v>
      </c>
      <c r="B897" s="18" t="s">
        <v>29</v>
      </c>
      <c r="C897" s="50" t="s">
        <v>107</v>
      </c>
      <c r="D897" s="84" t="s">
        <v>68</v>
      </c>
      <c r="E897" s="84">
        <v>1</v>
      </c>
      <c r="F897" s="88">
        <v>6</v>
      </c>
      <c r="G897" s="88">
        <v>36.808</v>
      </c>
      <c r="H897" s="88">
        <v>220.84800000000001</v>
      </c>
      <c r="I897" s="88"/>
      <c r="J897" s="88"/>
      <c r="K897" s="88"/>
      <c r="L897" s="88"/>
      <c r="M897" s="183">
        <f t="shared" ref="M897" si="62">H897+J897+L897</f>
        <v>220.84800000000001</v>
      </c>
    </row>
    <row r="898" spans="1:16140" s="55" customFormat="1" x14ac:dyDescent="0.35">
      <c r="A898" s="49"/>
      <c r="B898" s="7"/>
      <c r="C898" s="50" t="s">
        <v>26</v>
      </c>
      <c r="D898" s="51" t="s">
        <v>18</v>
      </c>
      <c r="E898" s="52">
        <v>0.04</v>
      </c>
      <c r="F898" s="52">
        <v>0.24</v>
      </c>
      <c r="G898" s="56">
        <v>4</v>
      </c>
      <c r="H898" s="52">
        <v>0.96</v>
      </c>
      <c r="I898" s="51"/>
      <c r="J898" s="52"/>
      <c r="K898" s="51"/>
      <c r="L898" s="52"/>
      <c r="M898" s="183">
        <f>H898+J898+L898</f>
        <v>0.96</v>
      </c>
    </row>
    <row r="899" spans="1:16140" ht="128" x14ac:dyDescent="0.35">
      <c r="A899" s="82" t="s">
        <v>752</v>
      </c>
      <c r="B899" s="135" t="s">
        <v>74</v>
      </c>
      <c r="C899" s="132" t="s">
        <v>396</v>
      </c>
      <c r="D899" s="84" t="s">
        <v>28</v>
      </c>
      <c r="E899" s="84"/>
      <c r="F899" s="115">
        <v>4</v>
      </c>
      <c r="G899" s="84"/>
      <c r="H899" s="85"/>
      <c r="I899" s="84"/>
      <c r="J899" s="85"/>
      <c r="K899" s="84"/>
      <c r="L899" s="85"/>
      <c r="M899" s="247"/>
      <c r="IV899" s="113">
        <v>18</v>
      </c>
      <c r="IW899" s="135" t="s">
        <v>74</v>
      </c>
      <c r="IX899" s="132" t="s">
        <v>75</v>
      </c>
      <c r="IY899" s="84" t="s">
        <v>28</v>
      </c>
      <c r="IZ899" s="84"/>
      <c r="JA899" s="168">
        <v>22</v>
      </c>
      <c r="JB899" s="84"/>
      <c r="JC899" s="85"/>
      <c r="JD899" s="84"/>
      <c r="JE899" s="85"/>
      <c r="JF899" s="84"/>
      <c r="JG899" s="85"/>
      <c r="JH899" s="86"/>
      <c r="SR899" s="113">
        <v>18</v>
      </c>
      <c r="SS899" s="135" t="s">
        <v>74</v>
      </c>
      <c r="ST899" s="132" t="s">
        <v>75</v>
      </c>
      <c r="SU899" s="84" t="s">
        <v>28</v>
      </c>
      <c r="SV899" s="84"/>
      <c r="SW899" s="168">
        <v>22</v>
      </c>
      <c r="SX899" s="84"/>
      <c r="SY899" s="85"/>
      <c r="SZ899" s="84"/>
      <c r="TA899" s="85"/>
      <c r="TB899" s="84"/>
      <c r="TC899" s="85"/>
      <c r="TD899" s="86"/>
      <c r="ACN899" s="113">
        <v>18</v>
      </c>
      <c r="ACO899" s="135" t="s">
        <v>74</v>
      </c>
      <c r="ACP899" s="132" t="s">
        <v>75</v>
      </c>
      <c r="ACQ899" s="84" t="s">
        <v>28</v>
      </c>
      <c r="ACR899" s="84"/>
      <c r="ACS899" s="168">
        <v>22</v>
      </c>
      <c r="ACT899" s="84"/>
      <c r="ACU899" s="85"/>
      <c r="ACV899" s="84"/>
      <c r="ACW899" s="85"/>
      <c r="ACX899" s="84"/>
      <c r="ACY899" s="85"/>
      <c r="ACZ899" s="86"/>
      <c r="AMJ899" s="113">
        <v>18</v>
      </c>
      <c r="AMK899" s="135" t="s">
        <v>74</v>
      </c>
      <c r="AML899" s="132" t="s">
        <v>75</v>
      </c>
      <c r="AMM899" s="84" t="s">
        <v>28</v>
      </c>
      <c r="AMN899" s="84"/>
      <c r="AMO899" s="168">
        <v>22</v>
      </c>
      <c r="AMP899" s="84"/>
      <c r="AMQ899" s="85"/>
      <c r="AMR899" s="84"/>
      <c r="AMS899" s="85"/>
      <c r="AMT899" s="84"/>
      <c r="AMU899" s="85"/>
      <c r="AMV899" s="86"/>
      <c r="AWF899" s="113">
        <v>18</v>
      </c>
      <c r="AWG899" s="135" t="s">
        <v>74</v>
      </c>
      <c r="AWH899" s="132" t="s">
        <v>75</v>
      </c>
      <c r="AWI899" s="84" t="s">
        <v>28</v>
      </c>
      <c r="AWJ899" s="84"/>
      <c r="AWK899" s="168">
        <v>22</v>
      </c>
      <c r="AWL899" s="84"/>
      <c r="AWM899" s="85"/>
      <c r="AWN899" s="84"/>
      <c r="AWO899" s="85"/>
      <c r="AWP899" s="84"/>
      <c r="AWQ899" s="85"/>
      <c r="AWR899" s="86"/>
      <c r="BGB899" s="113">
        <v>18</v>
      </c>
      <c r="BGC899" s="135" t="s">
        <v>74</v>
      </c>
      <c r="BGD899" s="132" t="s">
        <v>75</v>
      </c>
      <c r="BGE899" s="84" t="s">
        <v>28</v>
      </c>
      <c r="BGF899" s="84"/>
      <c r="BGG899" s="168">
        <v>22</v>
      </c>
      <c r="BGH899" s="84"/>
      <c r="BGI899" s="85"/>
      <c r="BGJ899" s="84"/>
      <c r="BGK899" s="85"/>
      <c r="BGL899" s="84"/>
      <c r="BGM899" s="85"/>
      <c r="BGN899" s="86"/>
      <c r="BPX899" s="113">
        <v>18</v>
      </c>
      <c r="BPY899" s="135" t="s">
        <v>74</v>
      </c>
      <c r="BPZ899" s="132" t="s">
        <v>75</v>
      </c>
      <c r="BQA899" s="84" t="s">
        <v>28</v>
      </c>
      <c r="BQB899" s="84"/>
      <c r="BQC899" s="168">
        <v>22</v>
      </c>
      <c r="BQD899" s="84"/>
      <c r="BQE899" s="85"/>
      <c r="BQF899" s="84"/>
      <c r="BQG899" s="85"/>
      <c r="BQH899" s="84"/>
      <c r="BQI899" s="85"/>
      <c r="BQJ899" s="86"/>
      <c r="BZT899" s="113">
        <v>18</v>
      </c>
      <c r="BZU899" s="135" t="s">
        <v>74</v>
      </c>
      <c r="BZV899" s="132" t="s">
        <v>75</v>
      </c>
      <c r="BZW899" s="84" t="s">
        <v>28</v>
      </c>
      <c r="BZX899" s="84"/>
      <c r="BZY899" s="168">
        <v>22</v>
      </c>
      <c r="BZZ899" s="84"/>
      <c r="CAA899" s="85"/>
      <c r="CAB899" s="84"/>
      <c r="CAC899" s="85"/>
      <c r="CAD899" s="84"/>
      <c r="CAE899" s="85"/>
      <c r="CAF899" s="86"/>
      <c r="CJP899" s="113">
        <v>18</v>
      </c>
      <c r="CJQ899" s="135" t="s">
        <v>74</v>
      </c>
      <c r="CJR899" s="132" t="s">
        <v>75</v>
      </c>
      <c r="CJS899" s="84" t="s">
        <v>28</v>
      </c>
      <c r="CJT899" s="84"/>
      <c r="CJU899" s="168">
        <v>22</v>
      </c>
      <c r="CJV899" s="84"/>
      <c r="CJW899" s="85"/>
      <c r="CJX899" s="84"/>
      <c r="CJY899" s="85"/>
      <c r="CJZ899" s="84"/>
      <c r="CKA899" s="85"/>
      <c r="CKB899" s="86"/>
      <c r="CTL899" s="113">
        <v>18</v>
      </c>
      <c r="CTM899" s="135" t="s">
        <v>74</v>
      </c>
      <c r="CTN899" s="132" t="s">
        <v>75</v>
      </c>
      <c r="CTO899" s="84" t="s">
        <v>28</v>
      </c>
      <c r="CTP899" s="84"/>
      <c r="CTQ899" s="168">
        <v>22</v>
      </c>
      <c r="CTR899" s="84"/>
      <c r="CTS899" s="85"/>
      <c r="CTT899" s="84"/>
      <c r="CTU899" s="85"/>
      <c r="CTV899" s="84"/>
      <c r="CTW899" s="85"/>
      <c r="CTX899" s="86"/>
      <c r="DDH899" s="113">
        <v>18</v>
      </c>
      <c r="DDI899" s="135" t="s">
        <v>74</v>
      </c>
      <c r="DDJ899" s="132" t="s">
        <v>75</v>
      </c>
      <c r="DDK899" s="84" t="s">
        <v>28</v>
      </c>
      <c r="DDL899" s="84"/>
      <c r="DDM899" s="168">
        <v>22</v>
      </c>
      <c r="DDN899" s="84"/>
      <c r="DDO899" s="85"/>
      <c r="DDP899" s="84"/>
      <c r="DDQ899" s="85"/>
      <c r="DDR899" s="84"/>
      <c r="DDS899" s="85"/>
      <c r="DDT899" s="86"/>
      <c r="DND899" s="113">
        <v>18</v>
      </c>
      <c r="DNE899" s="135" t="s">
        <v>74</v>
      </c>
      <c r="DNF899" s="132" t="s">
        <v>75</v>
      </c>
      <c r="DNG899" s="84" t="s">
        <v>28</v>
      </c>
      <c r="DNH899" s="84"/>
      <c r="DNI899" s="168">
        <v>22</v>
      </c>
      <c r="DNJ899" s="84"/>
      <c r="DNK899" s="85"/>
      <c r="DNL899" s="84"/>
      <c r="DNM899" s="85"/>
      <c r="DNN899" s="84"/>
      <c r="DNO899" s="85"/>
      <c r="DNP899" s="86"/>
      <c r="DWZ899" s="113">
        <v>18</v>
      </c>
      <c r="DXA899" s="135" t="s">
        <v>74</v>
      </c>
      <c r="DXB899" s="132" t="s">
        <v>75</v>
      </c>
      <c r="DXC899" s="84" t="s">
        <v>28</v>
      </c>
      <c r="DXD899" s="84"/>
      <c r="DXE899" s="168">
        <v>22</v>
      </c>
      <c r="DXF899" s="84"/>
      <c r="DXG899" s="85"/>
      <c r="DXH899" s="84"/>
      <c r="DXI899" s="85"/>
      <c r="DXJ899" s="84"/>
      <c r="DXK899" s="85"/>
      <c r="DXL899" s="86"/>
      <c r="EGV899" s="113">
        <v>18</v>
      </c>
      <c r="EGW899" s="135" t="s">
        <v>74</v>
      </c>
      <c r="EGX899" s="132" t="s">
        <v>75</v>
      </c>
      <c r="EGY899" s="84" t="s">
        <v>28</v>
      </c>
      <c r="EGZ899" s="84"/>
      <c r="EHA899" s="168">
        <v>22</v>
      </c>
      <c r="EHB899" s="84"/>
      <c r="EHC899" s="85"/>
      <c r="EHD899" s="84"/>
      <c r="EHE899" s="85"/>
      <c r="EHF899" s="84"/>
      <c r="EHG899" s="85"/>
      <c r="EHH899" s="86"/>
      <c r="EQR899" s="113">
        <v>18</v>
      </c>
      <c r="EQS899" s="135" t="s">
        <v>74</v>
      </c>
      <c r="EQT899" s="132" t="s">
        <v>75</v>
      </c>
      <c r="EQU899" s="84" t="s">
        <v>28</v>
      </c>
      <c r="EQV899" s="84"/>
      <c r="EQW899" s="168">
        <v>22</v>
      </c>
      <c r="EQX899" s="84"/>
      <c r="EQY899" s="85"/>
      <c r="EQZ899" s="84"/>
      <c r="ERA899" s="85"/>
      <c r="ERB899" s="84"/>
      <c r="ERC899" s="85"/>
      <c r="ERD899" s="86"/>
      <c r="FAN899" s="113">
        <v>18</v>
      </c>
      <c r="FAO899" s="135" t="s">
        <v>74</v>
      </c>
      <c r="FAP899" s="132" t="s">
        <v>75</v>
      </c>
      <c r="FAQ899" s="84" t="s">
        <v>28</v>
      </c>
      <c r="FAR899" s="84"/>
      <c r="FAS899" s="168">
        <v>22</v>
      </c>
      <c r="FAT899" s="84"/>
      <c r="FAU899" s="85"/>
      <c r="FAV899" s="84"/>
      <c r="FAW899" s="85"/>
      <c r="FAX899" s="84"/>
      <c r="FAY899" s="85"/>
      <c r="FAZ899" s="86"/>
      <c r="FKJ899" s="113">
        <v>18</v>
      </c>
      <c r="FKK899" s="135" t="s">
        <v>74</v>
      </c>
      <c r="FKL899" s="132" t="s">
        <v>75</v>
      </c>
      <c r="FKM899" s="84" t="s">
        <v>28</v>
      </c>
      <c r="FKN899" s="84"/>
      <c r="FKO899" s="168">
        <v>22</v>
      </c>
      <c r="FKP899" s="84"/>
      <c r="FKQ899" s="85"/>
      <c r="FKR899" s="84"/>
      <c r="FKS899" s="85"/>
      <c r="FKT899" s="84"/>
      <c r="FKU899" s="85"/>
      <c r="FKV899" s="86"/>
      <c r="FUF899" s="113">
        <v>18</v>
      </c>
      <c r="FUG899" s="135" t="s">
        <v>74</v>
      </c>
      <c r="FUH899" s="132" t="s">
        <v>75</v>
      </c>
      <c r="FUI899" s="84" t="s">
        <v>28</v>
      </c>
      <c r="FUJ899" s="84"/>
      <c r="FUK899" s="168">
        <v>22</v>
      </c>
      <c r="FUL899" s="84"/>
      <c r="FUM899" s="85"/>
      <c r="FUN899" s="84"/>
      <c r="FUO899" s="85"/>
      <c r="FUP899" s="84"/>
      <c r="FUQ899" s="85"/>
      <c r="FUR899" s="86"/>
      <c r="GEB899" s="113">
        <v>18</v>
      </c>
      <c r="GEC899" s="135" t="s">
        <v>74</v>
      </c>
      <c r="GED899" s="132" t="s">
        <v>75</v>
      </c>
      <c r="GEE899" s="84" t="s">
        <v>28</v>
      </c>
      <c r="GEF899" s="84"/>
      <c r="GEG899" s="168">
        <v>22</v>
      </c>
      <c r="GEH899" s="84"/>
      <c r="GEI899" s="85"/>
      <c r="GEJ899" s="84"/>
      <c r="GEK899" s="85"/>
      <c r="GEL899" s="84"/>
      <c r="GEM899" s="85"/>
      <c r="GEN899" s="86"/>
      <c r="GNX899" s="113">
        <v>18</v>
      </c>
      <c r="GNY899" s="135" t="s">
        <v>74</v>
      </c>
      <c r="GNZ899" s="132" t="s">
        <v>75</v>
      </c>
      <c r="GOA899" s="84" t="s">
        <v>28</v>
      </c>
      <c r="GOB899" s="84"/>
      <c r="GOC899" s="168">
        <v>22</v>
      </c>
      <c r="GOD899" s="84"/>
      <c r="GOE899" s="85"/>
      <c r="GOF899" s="84"/>
      <c r="GOG899" s="85"/>
      <c r="GOH899" s="84"/>
      <c r="GOI899" s="85"/>
      <c r="GOJ899" s="86"/>
      <c r="GXT899" s="113">
        <v>18</v>
      </c>
      <c r="GXU899" s="135" t="s">
        <v>74</v>
      </c>
      <c r="GXV899" s="132" t="s">
        <v>75</v>
      </c>
      <c r="GXW899" s="84" t="s">
        <v>28</v>
      </c>
      <c r="GXX899" s="84"/>
      <c r="GXY899" s="168">
        <v>22</v>
      </c>
      <c r="GXZ899" s="84"/>
      <c r="GYA899" s="85"/>
      <c r="GYB899" s="84"/>
      <c r="GYC899" s="85"/>
      <c r="GYD899" s="84"/>
      <c r="GYE899" s="85"/>
      <c r="GYF899" s="86"/>
      <c r="HHP899" s="113">
        <v>18</v>
      </c>
      <c r="HHQ899" s="135" t="s">
        <v>74</v>
      </c>
      <c r="HHR899" s="132" t="s">
        <v>75</v>
      </c>
      <c r="HHS899" s="84" t="s">
        <v>28</v>
      </c>
      <c r="HHT899" s="84"/>
      <c r="HHU899" s="168">
        <v>22</v>
      </c>
      <c r="HHV899" s="84"/>
      <c r="HHW899" s="85"/>
      <c r="HHX899" s="84"/>
      <c r="HHY899" s="85"/>
      <c r="HHZ899" s="84"/>
      <c r="HIA899" s="85"/>
      <c r="HIB899" s="86"/>
      <c r="HRL899" s="113">
        <v>18</v>
      </c>
      <c r="HRM899" s="135" t="s">
        <v>74</v>
      </c>
      <c r="HRN899" s="132" t="s">
        <v>75</v>
      </c>
      <c r="HRO899" s="84" t="s">
        <v>28</v>
      </c>
      <c r="HRP899" s="84"/>
      <c r="HRQ899" s="168">
        <v>22</v>
      </c>
      <c r="HRR899" s="84"/>
      <c r="HRS899" s="85"/>
      <c r="HRT899" s="84"/>
      <c r="HRU899" s="85"/>
      <c r="HRV899" s="84"/>
      <c r="HRW899" s="85"/>
      <c r="HRX899" s="86"/>
      <c r="IBH899" s="113">
        <v>18</v>
      </c>
      <c r="IBI899" s="135" t="s">
        <v>74</v>
      </c>
      <c r="IBJ899" s="132" t="s">
        <v>75</v>
      </c>
      <c r="IBK899" s="84" t="s">
        <v>28</v>
      </c>
      <c r="IBL899" s="84"/>
      <c r="IBM899" s="168">
        <v>22</v>
      </c>
      <c r="IBN899" s="84"/>
      <c r="IBO899" s="85"/>
      <c r="IBP899" s="84"/>
      <c r="IBQ899" s="85"/>
      <c r="IBR899" s="84"/>
      <c r="IBS899" s="85"/>
      <c r="IBT899" s="86"/>
      <c r="ILD899" s="113">
        <v>18</v>
      </c>
      <c r="ILE899" s="135" t="s">
        <v>74</v>
      </c>
      <c r="ILF899" s="132" t="s">
        <v>75</v>
      </c>
      <c r="ILG899" s="84" t="s">
        <v>28</v>
      </c>
      <c r="ILH899" s="84"/>
      <c r="ILI899" s="168">
        <v>22</v>
      </c>
      <c r="ILJ899" s="84"/>
      <c r="ILK899" s="85"/>
      <c r="ILL899" s="84"/>
      <c r="ILM899" s="85"/>
      <c r="ILN899" s="84"/>
      <c r="ILO899" s="85"/>
      <c r="ILP899" s="86"/>
      <c r="IUZ899" s="113">
        <v>18</v>
      </c>
      <c r="IVA899" s="135" t="s">
        <v>74</v>
      </c>
      <c r="IVB899" s="132" t="s">
        <v>75</v>
      </c>
      <c r="IVC899" s="84" t="s">
        <v>28</v>
      </c>
      <c r="IVD899" s="84"/>
      <c r="IVE899" s="168">
        <v>22</v>
      </c>
      <c r="IVF899" s="84"/>
      <c r="IVG899" s="85"/>
      <c r="IVH899" s="84"/>
      <c r="IVI899" s="85"/>
      <c r="IVJ899" s="84"/>
      <c r="IVK899" s="85"/>
      <c r="IVL899" s="86"/>
      <c r="JEV899" s="113">
        <v>18</v>
      </c>
      <c r="JEW899" s="135" t="s">
        <v>74</v>
      </c>
      <c r="JEX899" s="132" t="s">
        <v>75</v>
      </c>
      <c r="JEY899" s="84" t="s">
        <v>28</v>
      </c>
      <c r="JEZ899" s="84"/>
      <c r="JFA899" s="168">
        <v>22</v>
      </c>
      <c r="JFB899" s="84"/>
      <c r="JFC899" s="85"/>
      <c r="JFD899" s="84"/>
      <c r="JFE899" s="85"/>
      <c r="JFF899" s="84"/>
      <c r="JFG899" s="85"/>
      <c r="JFH899" s="86"/>
      <c r="JOR899" s="113">
        <v>18</v>
      </c>
      <c r="JOS899" s="135" t="s">
        <v>74</v>
      </c>
      <c r="JOT899" s="132" t="s">
        <v>75</v>
      </c>
      <c r="JOU899" s="84" t="s">
        <v>28</v>
      </c>
      <c r="JOV899" s="84"/>
      <c r="JOW899" s="168">
        <v>22</v>
      </c>
      <c r="JOX899" s="84"/>
      <c r="JOY899" s="85"/>
      <c r="JOZ899" s="84"/>
      <c r="JPA899" s="85"/>
      <c r="JPB899" s="84"/>
      <c r="JPC899" s="85"/>
      <c r="JPD899" s="86"/>
      <c r="JYN899" s="113">
        <v>18</v>
      </c>
      <c r="JYO899" s="135" t="s">
        <v>74</v>
      </c>
      <c r="JYP899" s="132" t="s">
        <v>75</v>
      </c>
      <c r="JYQ899" s="84" t="s">
        <v>28</v>
      </c>
      <c r="JYR899" s="84"/>
      <c r="JYS899" s="168">
        <v>22</v>
      </c>
      <c r="JYT899" s="84"/>
      <c r="JYU899" s="85"/>
      <c r="JYV899" s="84"/>
      <c r="JYW899" s="85"/>
      <c r="JYX899" s="84"/>
      <c r="JYY899" s="85"/>
      <c r="JYZ899" s="86"/>
      <c r="KIJ899" s="113">
        <v>18</v>
      </c>
      <c r="KIK899" s="135" t="s">
        <v>74</v>
      </c>
      <c r="KIL899" s="132" t="s">
        <v>75</v>
      </c>
      <c r="KIM899" s="84" t="s">
        <v>28</v>
      </c>
      <c r="KIN899" s="84"/>
      <c r="KIO899" s="168">
        <v>22</v>
      </c>
      <c r="KIP899" s="84"/>
      <c r="KIQ899" s="85"/>
      <c r="KIR899" s="84"/>
      <c r="KIS899" s="85"/>
      <c r="KIT899" s="84"/>
      <c r="KIU899" s="85"/>
      <c r="KIV899" s="86"/>
      <c r="KSF899" s="113">
        <v>18</v>
      </c>
      <c r="KSG899" s="135" t="s">
        <v>74</v>
      </c>
      <c r="KSH899" s="132" t="s">
        <v>75</v>
      </c>
      <c r="KSI899" s="84" t="s">
        <v>28</v>
      </c>
      <c r="KSJ899" s="84"/>
      <c r="KSK899" s="168">
        <v>22</v>
      </c>
      <c r="KSL899" s="84"/>
      <c r="KSM899" s="85"/>
      <c r="KSN899" s="84"/>
      <c r="KSO899" s="85"/>
      <c r="KSP899" s="84"/>
      <c r="KSQ899" s="85"/>
      <c r="KSR899" s="86"/>
      <c r="LCB899" s="113">
        <v>18</v>
      </c>
      <c r="LCC899" s="135" t="s">
        <v>74</v>
      </c>
      <c r="LCD899" s="132" t="s">
        <v>75</v>
      </c>
      <c r="LCE899" s="84" t="s">
        <v>28</v>
      </c>
      <c r="LCF899" s="84"/>
      <c r="LCG899" s="168">
        <v>22</v>
      </c>
      <c r="LCH899" s="84"/>
      <c r="LCI899" s="85"/>
      <c r="LCJ899" s="84"/>
      <c r="LCK899" s="85"/>
      <c r="LCL899" s="84"/>
      <c r="LCM899" s="85"/>
      <c r="LCN899" s="86"/>
      <c r="LLX899" s="113">
        <v>18</v>
      </c>
      <c r="LLY899" s="135" t="s">
        <v>74</v>
      </c>
      <c r="LLZ899" s="132" t="s">
        <v>75</v>
      </c>
      <c r="LMA899" s="84" t="s">
        <v>28</v>
      </c>
      <c r="LMB899" s="84"/>
      <c r="LMC899" s="168">
        <v>22</v>
      </c>
      <c r="LMD899" s="84"/>
      <c r="LME899" s="85"/>
      <c r="LMF899" s="84"/>
      <c r="LMG899" s="85"/>
      <c r="LMH899" s="84"/>
      <c r="LMI899" s="85"/>
      <c r="LMJ899" s="86"/>
      <c r="LVT899" s="113">
        <v>18</v>
      </c>
      <c r="LVU899" s="135" t="s">
        <v>74</v>
      </c>
      <c r="LVV899" s="132" t="s">
        <v>75</v>
      </c>
      <c r="LVW899" s="84" t="s">
        <v>28</v>
      </c>
      <c r="LVX899" s="84"/>
      <c r="LVY899" s="168">
        <v>22</v>
      </c>
      <c r="LVZ899" s="84"/>
      <c r="LWA899" s="85"/>
      <c r="LWB899" s="84"/>
      <c r="LWC899" s="85"/>
      <c r="LWD899" s="84"/>
      <c r="LWE899" s="85"/>
      <c r="LWF899" s="86"/>
      <c r="MFP899" s="113">
        <v>18</v>
      </c>
      <c r="MFQ899" s="135" t="s">
        <v>74</v>
      </c>
      <c r="MFR899" s="132" t="s">
        <v>75</v>
      </c>
      <c r="MFS899" s="84" t="s">
        <v>28</v>
      </c>
      <c r="MFT899" s="84"/>
      <c r="MFU899" s="168">
        <v>22</v>
      </c>
      <c r="MFV899" s="84"/>
      <c r="MFW899" s="85"/>
      <c r="MFX899" s="84"/>
      <c r="MFY899" s="85"/>
      <c r="MFZ899" s="84"/>
      <c r="MGA899" s="85"/>
      <c r="MGB899" s="86"/>
      <c r="MPL899" s="113">
        <v>18</v>
      </c>
      <c r="MPM899" s="135" t="s">
        <v>74</v>
      </c>
      <c r="MPN899" s="132" t="s">
        <v>75</v>
      </c>
      <c r="MPO899" s="84" t="s">
        <v>28</v>
      </c>
      <c r="MPP899" s="84"/>
      <c r="MPQ899" s="168">
        <v>22</v>
      </c>
      <c r="MPR899" s="84"/>
      <c r="MPS899" s="85"/>
      <c r="MPT899" s="84"/>
      <c r="MPU899" s="85"/>
      <c r="MPV899" s="84"/>
      <c r="MPW899" s="85"/>
      <c r="MPX899" s="86"/>
      <c r="MZH899" s="113">
        <v>18</v>
      </c>
      <c r="MZI899" s="135" t="s">
        <v>74</v>
      </c>
      <c r="MZJ899" s="132" t="s">
        <v>75</v>
      </c>
      <c r="MZK899" s="84" t="s">
        <v>28</v>
      </c>
      <c r="MZL899" s="84"/>
      <c r="MZM899" s="168">
        <v>22</v>
      </c>
      <c r="MZN899" s="84"/>
      <c r="MZO899" s="85"/>
      <c r="MZP899" s="84"/>
      <c r="MZQ899" s="85"/>
      <c r="MZR899" s="84"/>
      <c r="MZS899" s="85"/>
      <c r="MZT899" s="86"/>
      <c r="NJD899" s="113">
        <v>18</v>
      </c>
      <c r="NJE899" s="135" t="s">
        <v>74</v>
      </c>
      <c r="NJF899" s="132" t="s">
        <v>75</v>
      </c>
      <c r="NJG899" s="84" t="s">
        <v>28</v>
      </c>
      <c r="NJH899" s="84"/>
      <c r="NJI899" s="168">
        <v>22</v>
      </c>
      <c r="NJJ899" s="84"/>
      <c r="NJK899" s="85"/>
      <c r="NJL899" s="84"/>
      <c r="NJM899" s="85"/>
      <c r="NJN899" s="84"/>
      <c r="NJO899" s="85"/>
      <c r="NJP899" s="86"/>
      <c r="NSZ899" s="113">
        <v>18</v>
      </c>
      <c r="NTA899" s="135" t="s">
        <v>74</v>
      </c>
      <c r="NTB899" s="132" t="s">
        <v>75</v>
      </c>
      <c r="NTC899" s="84" t="s">
        <v>28</v>
      </c>
      <c r="NTD899" s="84"/>
      <c r="NTE899" s="168">
        <v>22</v>
      </c>
      <c r="NTF899" s="84"/>
      <c r="NTG899" s="85"/>
      <c r="NTH899" s="84"/>
      <c r="NTI899" s="85"/>
      <c r="NTJ899" s="84"/>
      <c r="NTK899" s="85"/>
      <c r="NTL899" s="86"/>
      <c r="OCV899" s="113">
        <v>18</v>
      </c>
      <c r="OCW899" s="135" t="s">
        <v>74</v>
      </c>
      <c r="OCX899" s="132" t="s">
        <v>75</v>
      </c>
      <c r="OCY899" s="84" t="s">
        <v>28</v>
      </c>
      <c r="OCZ899" s="84"/>
      <c r="ODA899" s="168">
        <v>22</v>
      </c>
      <c r="ODB899" s="84"/>
      <c r="ODC899" s="85"/>
      <c r="ODD899" s="84"/>
      <c r="ODE899" s="85"/>
      <c r="ODF899" s="84"/>
      <c r="ODG899" s="85"/>
      <c r="ODH899" s="86"/>
      <c r="OMR899" s="113">
        <v>18</v>
      </c>
      <c r="OMS899" s="135" t="s">
        <v>74</v>
      </c>
      <c r="OMT899" s="132" t="s">
        <v>75</v>
      </c>
      <c r="OMU899" s="84" t="s">
        <v>28</v>
      </c>
      <c r="OMV899" s="84"/>
      <c r="OMW899" s="168">
        <v>22</v>
      </c>
      <c r="OMX899" s="84"/>
      <c r="OMY899" s="85"/>
      <c r="OMZ899" s="84"/>
      <c r="ONA899" s="85"/>
      <c r="ONB899" s="84"/>
      <c r="ONC899" s="85"/>
      <c r="OND899" s="86"/>
      <c r="OWN899" s="113">
        <v>18</v>
      </c>
      <c r="OWO899" s="135" t="s">
        <v>74</v>
      </c>
      <c r="OWP899" s="132" t="s">
        <v>75</v>
      </c>
      <c r="OWQ899" s="84" t="s">
        <v>28</v>
      </c>
      <c r="OWR899" s="84"/>
      <c r="OWS899" s="168">
        <v>22</v>
      </c>
      <c r="OWT899" s="84"/>
      <c r="OWU899" s="85"/>
      <c r="OWV899" s="84"/>
      <c r="OWW899" s="85"/>
      <c r="OWX899" s="84"/>
      <c r="OWY899" s="85"/>
      <c r="OWZ899" s="86"/>
      <c r="PGJ899" s="113">
        <v>18</v>
      </c>
      <c r="PGK899" s="135" t="s">
        <v>74</v>
      </c>
      <c r="PGL899" s="132" t="s">
        <v>75</v>
      </c>
      <c r="PGM899" s="84" t="s">
        <v>28</v>
      </c>
      <c r="PGN899" s="84"/>
      <c r="PGO899" s="168">
        <v>22</v>
      </c>
      <c r="PGP899" s="84"/>
      <c r="PGQ899" s="85"/>
      <c r="PGR899" s="84"/>
      <c r="PGS899" s="85"/>
      <c r="PGT899" s="84"/>
      <c r="PGU899" s="85"/>
      <c r="PGV899" s="86"/>
      <c r="PQF899" s="113">
        <v>18</v>
      </c>
      <c r="PQG899" s="135" t="s">
        <v>74</v>
      </c>
      <c r="PQH899" s="132" t="s">
        <v>75</v>
      </c>
      <c r="PQI899" s="84" t="s">
        <v>28</v>
      </c>
      <c r="PQJ899" s="84"/>
      <c r="PQK899" s="168">
        <v>22</v>
      </c>
      <c r="PQL899" s="84"/>
      <c r="PQM899" s="85"/>
      <c r="PQN899" s="84"/>
      <c r="PQO899" s="85"/>
      <c r="PQP899" s="84"/>
      <c r="PQQ899" s="85"/>
      <c r="PQR899" s="86"/>
      <c r="QAB899" s="113">
        <v>18</v>
      </c>
      <c r="QAC899" s="135" t="s">
        <v>74</v>
      </c>
      <c r="QAD899" s="132" t="s">
        <v>75</v>
      </c>
      <c r="QAE899" s="84" t="s">
        <v>28</v>
      </c>
      <c r="QAF899" s="84"/>
      <c r="QAG899" s="168">
        <v>22</v>
      </c>
      <c r="QAH899" s="84"/>
      <c r="QAI899" s="85"/>
      <c r="QAJ899" s="84"/>
      <c r="QAK899" s="85"/>
      <c r="QAL899" s="84"/>
      <c r="QAM899" s="85"/>
      <c r="QAN899" s="86"/>
      <c r="QJX899" s="113">
        <v>18</v>
      </c>
      <c r="QJY899" s="135" t="s">
        <v>74</v>
      </c>
      <c r="QJZ899" s="132" t="s">
        <v>75</v>
      </c>
      <c r="QKA899" s="84" t="s">
        <v>28</v>
      </c>
      <c r="QKB899" s="84"/>
      <c r="QKC899" s="168">
        <v>22</v>
      </c>
      <c r="QKD899" s="84"/>
      <c r="QKE899" s="85"/>
      <c r="QKF899" s="84"/>
      <c r="QKG899" s="85"/>
      <c r="QKH899" s="84"/>
      <c r="QKI899" s="85"/>
      <c r="QKJ899" s="86"/>
      <c r="QTT899" s="113">
        <v>18</v>
      </c>
      <c r="QTU899" s="135" t="s">
        <v>74</v>
      </c>
      <c r="QTV899" s="132" t="s">
        <v>75</v>
      </c>
      <c r="QTW899" s="84" t="s">
        <v>28</v>
      </c>
      <c r="QTX899" s="84"/>
      <c r="QTY899" s="168">
        <v>22</v>
      </c>
      <c r="QTZ899" s="84"/>
      <c r="QUA899" s="85"/>
      <c r="QUB899" s="84"/>
      <c r="QUC899" s="85"/>
      <c r="QUD899" s="84"/>
      <c r="QUE899" s="85"/>
      <c r="QUF899" s="86"/>
      <c r="RDP899" s="113">
        <v>18</v>
      </c>
      <c r="RDQ899" s="135" t="s">
        <v>74</v>
      </c>
      <c r="RDR899" s="132" t="s">
        <v>75</v>
      </c>
      <c r="RDS899" s="84" t="s">
        <v>28</v>
      </c>
      <c r="RDT899" s="84"/>
      <c r="RDU899" s="168">
        <v>22</v>
      </c>
      <c r="RDV899" s="84"/>
      <c r="RDW899" s="85"/>
      <c r="RDX899" s="84"/>
      <c r="RDY899" s="85"/>
      <c r="RDZ899" s="84"/>
      <c r="REA899" s="85"/>
      <c r="REB899" s="86"/>
      <c r="RNL899" s="113">
        <v>18</v>
      </c>
      <c r="RNM899" s="135" t="s">
        <v>74</v>
      </c>
      <c r="RNN899" s="132" t="s">
        <v>75</v>
      </c>
      <c r="RNO899" s="84" t="s">
        <v>28</v>
      </c>
      <c r="RNP899" s="84"/>
      <c r="RNQ899" s="168">
        <v>22</v>
      </c>
      <c r="RNR899" s="84"/>
      <c r="RNS899" s="85"/>
      <c r="RNT899" s="84"/>
      <c r="RNU899" s="85"/>
      <c r="RNV899" s="84"/>
      <c r="RNW899" s="85"/>
      <c r="RNX899" s="86"/>
      <c r="RXH899" s="113">
        <v>18</v>
      </c>
      <c r="RXI899" s="135" t="s">
        <v>74</v>
      </c>
      <c r="RXJ899" s="132" t="s">
        <v>75</v>
      </c>
      <c r="RXK899" s="84" t="s">
        <v>28</v>
      </c>
      <c r="RXL899" s="84"/>
      <c r="RXM899" s="168">
        <v>22</v>
      </c>
      <c r="RXN899" s="84"/>
      <c r="RXO899" s="85"/>
      <c r="RXP899" s="84"/>
      <c r="RXQ899" s="85"/>
      <c r="RXR899" s="84"/>
      <c r="RXS899" s="85"/>
      <c r="RXT899" s="86"/>
      <c r="SHD899" s="113">
        <v>18</v>
      </c>
      <c r="SHE899" s="135" t="s">
        <v>74</v>
      </c>
      <c r="SHF899" s="132" t="s">
        <v>75</v>
      </c>
      <c r="SHG899" s="84" t="s">
        <v>28</v>
      </c>
      <c r="SHH899" s="84"/>
      <c r="SHI899" s="168">
        <v>22</v>
      </c>
      <c r="SHJ899" s="84"/>
      <c r="SHK899" s="85"/>
      <c r="SHL899" s="84"/>
      <c r="SHM899" s="85"/>
      <c r="SHN899" s="84"/>
      <c r="SHO899" s="85"/>
      <c r="SHP899" s="86"/>
      <c r="SQZ899" s="113">
        <v>18</v>
      </c>
      <c r="SRA899" s="135" t="s">
        <v>74</v>
      </c>
      <c r="SRB899" s="132" t="s">
        <v>75</v>
      </c>
      <c r="SRC899" s="84" t="s">
        <v>28</v>
      </c>
      <c r="SRD899" s="84"/>
      <c r="SRE899" s="168">
        <v>22</v>
      </c>
      <c r="SRF899" s="84"/>
      <c r="SRG899" s="85"/>
      <c r="SRH899" s="84"/>
      <c r="SRI899" s="85"/>
      <c r="SRJ899" s="84"/>
      <c r="SRK899" s="85"/>
      <c r="SRL899" s="86"/>
      <c r="TAV899" s="113">
        <v>18</v>
      </c>
      <c r="TAW899" s="135" t="s">
        <v>74</v>
      </c>
      <c r="TAX899" s="132" t="s">
        <v>75</v>
      </c>
      <c r="TAY899" s="84" t="s">
        <v>28</v>
      </c>
      <c r="TAZ899" s="84"/>
      <c r="TBA899" s="168">
        <v>22</v>
      </c>
      <c r="TBB899" s="84"/>
      <c r="TBC899" s="85"/>
      <c r="TBD899" s="84"/>
      <c r="TBE899" s="85"/>
      <c r="TBF899" s="84"/>
      <c r="TBG899" s="85"/>
      <c r="TBH899" s="86"/>
      <c r="TKR899" s="113">
        <v>18</v>
      </c>
      <c r="TKS899" s="135" t="s">
        <v>74</v>
      </c>
      <c r="TKT899" s="132" t="s">
        <v>75</v>
      </c>
      <c r="TKU899" s="84" t="s">
        <v>28</v>
      </c>
      <c r="TKV899" s="84"/>
      <c r="TKW899" s="168">
        <v>22</v>
      </c>
      <c r="TKX899" s="84"/>
      <c r="TKY899" s="85"/>
      <c r="TKZ899" s="84"/>
      <c r="TLA899" s="85"/>
      <c r="TLB899" s="84"/>
      <c r="TLC899" s="85"/>
      <c r="TLD899" s="86"/>
      <c r="TUN899" s="113">
        <v>18</v>
      </c>
      <c r="TUO899" s="135" t="s">
        <v>74</v>
      </c>
      <c r="TUP899" s="132" t="s">
        <v>75</v>
      </c>
      <c r="TUQ899" s="84" t="s">
        <v>28</v>
      </c>
      <c r="TUR899" s="84"/>
      <c r="TUS899" s="168">
        <v>22</v>
      </c>
      <c r="TUT899" s="84"/>
      <c r="TUU899" s="85"/>
      <c r="TUV899" s="84"/>
      <c r="TUW899" s="85"/>
      <c r="TUX899" s="84"/>
      <c r="TUY899" s="85"/>
      <c r="TUZ899" s="86"/>
      <c r="UEJ899" s="113">
        <v>18</v>
      </c>
      <c r="UEK899" s="135" t="s">
        <v>74</v>
      </c>
      <c r="UEL899" s="132" t="s">
        <v>75</v>
      </c>
      <c r="UEM899" s="84" t="s">
        <v>28</v>
      </c>
      <c r="UEN899" s="84"/>
      <c r="UEO899" s="168">
        <v>22</v>
      </c>
      <c r="UEP899" s="84"/>
      <c r="UEQ899" s="85"/>
      <c r="UER899" s="84"/>
      <c r="UES899" s="85"/>
      <c r="UET899" s="84"/>
      <c r="UEU899" s="85"/>
      <c r="UEV899" s="86"/>
      <c r="UOF899" s="113">
        <v>18</v>
      </c>
      <c r="UOG899" s="135" t="s">
        <v>74</v>
      </c>
      <c r="UOH899" s="132" t="s">
        <v>75</v>
      </c>
      <c r="UOI899" s="84" t="s">
        <v>28</v>
      </c>
      <c r="UOJ899" s="84"/>
      <c r="UOK899" s="168">
        <v>22</v>
      </c>
      <c r="UOL899" s="84"/>
      <c r="UOM899" s="85"/>
      <c r="UON899" s="84"/>
      <c r="UOO899" s="85"/>
      <c r="UOP899" s="84"/>
      <c r="UOQ899" s="85"/>
      <c r="UOR899" s="86"/>
      <c r="UYB899" s="113">
        <v>18</v>
      </c>
      <c r="UYC899" s="135" t="s">
        <v>74</v>
      </c>
      <c r="UYD899" s="132" t="s">
        <v>75</v>
      </c>
      <c r="UYE899" s="84" t="s">
        <v>28</v>
      </c>
      <c r="UYF899" s="84"/>
      <c r="UYG899" s="168">
        <v>22</v>
      </c>
      <c r="UYH899" s="84"/>
      <c r="UYI899" s="85"/>
      <c r="UYJ899" s="84"/>
      <c r="UYK899" s="85"/>
      <c r="UYL899" s="84"/>
      <c r="UYM899" s="85"/>
      <c r="UYN899" s="86"/>
      <c r="VHX899" s="113">
        <v>18</v>
      </c>
      <c r="VHY899" s="135" t="s">
        <v>74</v>
      </c>
      <c r="VHZ899" s="132" t="s">
        <v>75</v>
      </c>
      <c r="VIA899" s="84" t="s">
        <v>28</v>
      </c>
      <c r="VIB899" s="84"/>
      <c r="VIC899" s="168">
        <v>22</v>
      </c>
      <c r="VID899" s="84"/>
      <c r="VIE899" s="85"/>
      <c r="VIF899" s="84"/>
      <c r="VIG899" s="85"/>
      <c r="VIH899" s="84"/>
      <c r="VII899" s="85"/>
      <c r="VIJ899" s="86"/>
      <c r="VRT899" s="113">
        <v>18</v>
      </c>
      <c r="VRU899" s="135" t="s">
        <v>74</v>
      </c>
      <c r="VRV899" s="132" t="s">
        <v>75</v>
      </c>
      <c r="VRW899" s="84" t="s">
        <v>28</v>
      </c>
      <c r="VRX899" s="84"/>
      <c r="VRY899" s="168">
        <v>22</v>
      </c>
      <c r="VRZ899" s="84"/>
      <c r="VSA899" s="85"/>
      <c r="VSB899" s="84"/>
      <c r="VSC899" s="85"/>
      <c r="VSD899" s="84"/>
      <c r="VSE899" s="85"/>
      <c r="VSF899" s="86"/>
      <c r="WBP899" s="113">
        <v>18</v>
      </c>
      <c r="WBQ899" s="135" t="s">
        <v>74</v>
      </c>
      <c r="WBR899" s="132" t="s">
        <v>75</v>
      </c>
      <c r="WBS899" s="84" t="s">
        <v>28</v>
      </c>
      <c r="WBT899" s="84"/>
      <c r="WBU899" s="168">
        <v>22</v>
      </c>
      <c r="WBV899" s="84"/>
      <c r="WBW899" s="85"/>
      <c r="WBX899" s="84"/>
      <c r="WBY899" s="85"/>
      <c r="WBZ899" s="84"/>
      <c r="WCA899" s="85"/>
      <c r="WCB899" s="86"/>
      <c r="WLL899" s="113">
        <v>18</v>
      </c>
      <c r="WLM899" s="135" t="s">
        <v>74</v>
      </c>
      <c r="WLN899" s="132" t="s">
        <v>75</v>
      </c>
      <c r="WLO899" s="84" t="s">
        <v>28</v>
      </c>
      <c r="WLP899" s="84"/>
      <c r="WLQ899" s="168">
        <v>22</v>
      </c>
      <c r="WLR899" s="84"/>
      <c r="WLS899" s="85"/>
      <c r="WLT899" s="84"/>
      <c r="WLU899" s="85"/>
      <c r="WLV899" s="84"/>
      <c r="WLW899" s="85"/>
      <c r="WLX899" s="86"/>
      <c r="WVH899" s="113">
        <v>18</v>
      </c>
      <c r="WVI899" s="135" t="s">
        <v>74</v>
      </c>
      <c r="WVJ899" s="132" t="s">
        <v>75</v>
      </c>
      <c r="WVK899" s="84" t="s">
        <v>28</v>
      </c>
      <c r="WVL899" s="84"/>
      <c r="WVM899" s="168">
        <v>22</v>
      </c>
      <c r="WVN899" s="84"/>
      <c r="WVO899" s="85"/>
      <c r="WVP899" s="84"/>
      <c r="WVQ899" s="85"/>
      <c r="WVR899" s="84"/>
      <c r="WVS899" s="85"/>
      <c r="WVT899" s="86"/>
    </row>
    <row r="900" spans="1:16140" x14ac:dyDescent="0.35">
      <c r="A900" s="82"/>
      <c r="B900" s="6"/>
      <c r="C900" s="81" t="s">
        <v>14</v>
      </c>
      <c r="D900" s="84" t="s">
        <v>15</v>
      </c>
      <c r="E900" s="85">
        <v>0.38900000000000001</v>
      </c>
      <c r="F900" s="85">
        <v>1.556</v>
      </c>
      <c r="G900" s="84"/>
      <c r="H900" s="85"/>
      <c r="I900" s="88">
        <v>6</v>
      </c>
      <c r="J900" s="85">
        <v>9.3360000000000003</v>
      </c>
      <c r="K900" s="84"/>
      <c r="L900" s="85"/>
      <c r="M900" s="247">
        <f>H900+J900+L900</f>
        <v>9.3360000000000003</v>
      </c>
    </row>
    <row r="901" spans="1:16140" x14ac:dyDescent="0.35">
      <c r="A901" s="82"/>
      <c r="B901" s="6"/>
      <c r="C901" s="81" t="s">
        <v>24</v>
      </c>
      <c r="D901" s="84" t="s">
        <v>18</v>
      </c>
      <c r="E901" s="141">
        <v>0.151</v>
      </c>
      <c r="F901" s="85">
        <v>0.60399999999999998</v>
      </c>
      <c r="G901" s="84"/>
      <c r="H901" s="85"/>
      <c r="I901" s="84"/>
      <c r="J901" s="85"/>
      <c r="K901" s="88">
        <v>4</v>
      </c>
      <c r="L901" s="85">
        <v>2.4159999999999999</v>
      </c>
      <c r="M901" s="247">
        <f>H901+J901+L901</f>
        <v>2.4159999999999999</v>
      </c>
    </row>
    <row r="902" spans="1:16140" x14ac:dyDescent="0.35">
      <c r="A902" s="82"/>
      <c r="B902" s="6"/>
      <c r="C902" s="6" t="s">
        <v>25</v>
      </c>
      <c r="D902" s="84"/>
      <c r="E902" s="84"/>
      <c r="F902" s="85"/>
      <c r="G902" s="84"/>
      <c r="H902" s="85"/>
      <c r="I902" s="84"/>
      <c r="J902" s="85"/>
      <c r="K902" s="84"/>
      <c r="L902" s="85"/>
      <c r="M902" s="247"/>
    </row>
    <row r="903" spans="1:16140" ht="32" x14ac:dyDescent="0.35">
      <c r="A903" s="82" t="s">
        <v>753</v>
      </c>
      <c r="B903" s="18" t="s">
        <v>29</v>
      </c>
      <c r="C903" s="81" t="s">
        <v>397</v>
      </c>
      <c r="D903" s="84" t="s">
        <v>28</v>
      </c>
      <c r="E903" s="84">
        <v>1</v>
      </c>
      <c r="F903" s="88">
        <v>4</v>
      </c>
      <c r="G903" s="169">
        <v>419.49152542372883</v>
      </c>
      <c r="H903" s="85">
        <v>1677.9661016949153</v>
      </c>
      <c r="I903" s="84"/>
      <c r="J903" s="85"/>
      <c r="K903" s="84"/>
      <c r="L903" s="85"/>
      <c r="M903" s="247">
        <f>H903+J903+L903</f>
        <v>1677.9661016949153</v>
      </c>
    </row>
    <row r="904" spans="1:16140" x14ac:dyDescent="0.35">
      <c r="A904" s="82"/>
      <c r="B904" s="6"/>
      <c r="C904" s="81" t="s">
        <v>26</v>
      </c>
      <c r="D904" s="84" t="s">
        <v>18</v>
      </c>
      <c r="E904" s="87">
        <v>2.4E-2</v>
      </c>
      <c r="F904" s="85">
        <v>9.6000000000000002E-2</v>
      </c>
      <c r="G904" s="88">
        <v>4</v>
      </c>
      <c r="H904" s="85">
        <v>0.38400000000000001</v>
      </c>
      <c r="I904" s="84"/>
      <c r="J904" s="85"/>
      <c r="K904" s="84"/>
      <c r="L904" s="85"/>
      <c r="M904" s="247">
        <f>H904+J904+L904</f>
        <v>0.38400000000000001</v>
      </c>
    </row>
    <row r="905" spans="1:16140" ht="128" x14ac:dyDescent="0.35">
      <c r="A905" s="82" t="s">
        <v>754</v>
      </c>
      <c r="B905" s="135" t="s">
        <v>74</v>
      </c>
      <c r="C905" s="132" t="s">
        <v>514</v>
      </c>
      <c r="D905" s="84" t="s">
        <v>28</v>
      </c>
      <c r="E905" s="84"/>
      <c r="F905" s="115">
        <v>8</v>
      </c>
      <c r="G905" s="84"/>
      <c r="H905" s="85"/>
      <c r="I905" s="84"/>
      <c r="J905" s="85"/>
      <c r="K905" s="84"/>
      <c r="L905" s="85"/>
      <c r="M905" s="247"/>
      <c r="IV905" s="113">
        <v>18</v>
      </c>
      <c r="IW905" s="135" t="s">
        <v>74</v>
      </c>
      <c r="IX905" s="132" t="s">
        <v>75</v>
      </c>
      <c r="IY905" s="84" t="s">
        <v>28</v>
      </c>
      <c r="IZ905" s="84"/>
      <c r="JA905" s="168">
        <v>22</v>
      </c>
      <c r="JB905" s="84"/>
      <c r="JC905" s="85"/>
      <c r="JD905" s="84"/>
      <c r="JE905" s="85"/>
      <c r="JF905" s="84"/>
      <c r="JG905" s="85"/>
      <c r="JH905" s="86"/>
      <c r="SR905" s="113">
        <v>18</v>
      </c>
      <c r="SS905" s="135" t="s">
        <v>74</v>
      </c>
      <c r="ST905" s="132" t="s">
        <v>75</v>
      </c>
      <c r="SU905" s="84" t="s">
        <v>28</v>
      </c>
      <c r="SV905" s="84"/>
      <c r="SW905" s="168">
        <v>22</v>
      </c>
      <c r="SX905" s="84"/>
      <c r="SY905" s="85"/>
      <c r="SZ905" s="84"/>
      <c r="TA905" s="85"/>
      <c r="TB905" s="84"/>
      <c r="TC905" s="85"/>
      <c r="TD905" s="86"/>
      <c r="ACN905" s="113">
        <v>18</v>
      </c>
      <c r="ACO905" s="135" t="s">
        <v>74</v>
      </c>
      <c r="ACP905" s="132" t="s">
        <v>75</v>
      </c>
      <c r="ACQ905" s="84" t="s">
        <v>28</v>
      </c>
      <c r="ACR905" s="84"/>
      <c r="ACS905" s="168">
        <v>22</v>
      </c>
      <c r="ACT905" s="84"/>
      <c r="ACU905" s="85"/>
      <c r="ACV905" s="84"/>
      <c r="ACW905" s="85"/>
      <c r="ACX905" s="84"/>
      <c r="ACY905" s="85"/>
      <c r="ACZ905" s="86"/>
      <c r="AMJ905" s="113">
        <v>18</v>
      </c>
      <c r="AMK905" s="135" t="s">
        <v>74</v>
      </c>
      <c r="AML905" s="132" t="s">
        <v>75</v>
      </c>
      <c r="AMM905" s="84" t="s">
        <v>28</v>
      </c>
      <c r="AMN905" s="84"/>
      <c r="AMO905" s="168">
        <v>22</v>
      </c>
      <c r="AMP905" s="84"/>
      <c r="AMQ905" s="85"/>
      <c r="AMR905" s="84"/>
      <c r="AMS905" s="85"/>
      <c r="AMT905" s="84"/>
      <c r="AMU905" s="85"/>
      <c r="AMV905" s="86"/>
      <c r="AWF905" s="113">
        <v>18</v>
      </c>
      <c r="AWG905" s="135" t="s">
        <v>74</v>
      </c>
      <c r="AWH905" s="132" t="s">
        <v>75</v>
      </c>
      <c r="AWI905" s="84" t="s">
        <v>28</v>
      </c>
      <c r="AWJ905" s="84"/>
      <c r="AWK905" s="168">
        <v>22</v>
      </c>
      <c r="AWL905" s="84"/>
      <c r="AWM905" s="85"/>
      <c r="AWN905" s="84"/>
      <c r="AWO905" s="85"/>
      <c r="AWP905" s="84"/>
      <c r="AWQ905" s="85"/>
      <c r="AWR905" s="86"/>
      <c r="BGB905" s="113">
        <v>18</v>
      </c>
      <c r="BGC905" s="135" t="s">
        <v>74</v>
      </c>
      <c r="BGD905" s="132" t="s">
        <v>75</v>
      </c>
      <c r="BGE905" s="84" t="s">
        <v>28</v>
      </c>
      <c r="BGF905" s="84"/>
      <c r="BGG905" s="168">
        <v>22</v>
      </c>
      <c r="BGH905" s="84"/>
      <c r="BGI905" s="85"/>
      <c r="BGJ905" s="84"/>
      <c r="BGK905" s="85"/>
      <c r="BGL905" s="84"/>
      <c r="BGM905" s="85"/>
      <c r="BGN905" s="86"/>
      <c r="BPX905" s="113">
        <v>18</v>
      </c>
      <c r="BPY905" s="135" t="s">
        <v>74</v>
      </c>
      <c r="BPZ905" s="132" t="s">
        <v>75</v>
      </c>
      <c r="BQA905" s="84" t="s">
        <v>28</v>
      </c>
      <c r="BQB905" s="84"/>
      <c r="BQC905" s="168">
        <v>22</v>
      </c>
      <c r="BQD905" s="84"/>
      <c r="BQE905" s="85"/>
      <c r="BQF905" s="84"/>
      <c r="BQG905" s="85"/>
      <c r="BQH905" s="84"/>
      <c r="BQI905" s="85"/>
      <c r="BQJ905" s="86"/>
      <c r="BZT905" s="113">
        <v>18</v>
      </c>
      <c r="BZU905" s="135" t="s">
        <v>74</v>
      </c>
      <c r="BZV905" s="132" t="s">
        <v>75</v>
      </c>
      <c r="BZW905" s="84" t="s">
        <v>28</v>
      </c>
      <c r="BZX905" s="84"/>
      <c r="BZY905" s="168">
        <v>22</v>
      </c>
      <c r="BZZ905" s="84"/>
      <c r="CAA905" s="85"/>
      <c r="CAB905" s="84"/>
      <c r="CAC905" s="85"/>
      <c r="CAD905" s="84"/>
      <c r="CAE905" s="85"/>
      <c r="CAF905" s="86"/>
      <c r="CJP905" s="113">
        <v>18</v>
      </c>
      <c r="CJQ905" s="135" t="s">
        <v>74</v>
      </c>
      <c r="CJR905" s="132" t="s">
        <v>75</v>
      </c>
      <c r="CJS905" s="84" t="s">
        <v>28</v>
      </c>
      <c r="CJT905" s="84"/>
      <c r="CJU905" s="168">
        <v>22</v>
      </c>
      <c r="CJV905" s="84"/>
      <c r="CJW905" s="85"/>
      <c r="CJX905" s="84"/>
      <c r="CJY905" s="85"/>
      <c r="CJZ905" s="84"/>
      <c r="CKA905" s="85"/>
      <c r="CKB905" s="86"/>
      <c r="CTL905" s="113">
        <v>18</v>
      </c>
      <c r="CTM905" s="135" t="s">
        <v>74</v>
      </c>
      <c r="CTN905" s="132" t="s">
        <v>75</v>
      </c>
      <c r="CTO905" s="84" t="s">
        <v>28</v>
      </c>
      <c r="CTP905" s="84"/>
      <c r="CTQ905" s="168">
        <v>22</v>
      </c>
      <c r="CTR905" s="84"/>
      <c r="CTS905" s="85"/>
      <c r="CTT905" s="84"/>
      <c r="CTU905" s="85"/>
      <c r="CTV905" s="84"/>
      <c r="CTW905" s="85"/>
      <c r="CTX905" s="86"/>
      <c r="DDH905" s="113">
        <v>18</v>
      </c>
      <c r="DDI905" s="135" t="s">
        <v>74</v>
      </c>
      <c r="DDJ905" s="132" t="s">
        <v>75</v>
      </c>
      <c r="DDK905" s="84" t="s">
        <v>28</v>
      </c>
      <c r="DDL905" s="84"/>
      <c r="DDM905" s="168">
        <v>22</v>
      </c>
      <c r="DDN905" s="84"/>
      <c r="DDO905" s="85"/>
      <c r="DDP905" s="84"/>
      <c r="DDQ905" s="85"/>
      <c r="DDR905" s="84"/>
      <c r="DDS905" s="85"/>
      <c r="DDT905" s="86"/>
      <c r="DND905" s="113">
        <v>18</v>
      </c>
      <c r="DNE905" s="135" t="s">
        <v>74</v>
      </c>
      <c r="DNF905" s="132" t="s">
        <v>75</v>
      </c>
      <c r="DNG905" s="84" t="s">
        <v>28</v>
      </c>
      <c r="DNH905" s="84"/>
      <c r="DNI905" s="168">
        <v>22</v>
      </c>
      <c r="DNJ905" s="84"/>
      <c r="DNK905" s="85"/>
      <c r="DNL905" s="84"/>
      <c r="DNM905" s="85"/>
      <c r="DNN905" s="84"/>
      <c r="DNO905" s="85"/>
      <c r="DNP905" s="86"/>
      <c r="DWZ905" s="113">
        <v>18</v>
      </c>
      <c r="DXA905" s="135" t="s">
        <v>74</v>
      </c>
      <c r="DXB905" s="132" t="s">
        <v>75</v>
      </c>
      <c r="DXC905" s="84" t="s">
        <v>28</v>
      </c>
      <c r="DXD905" s="84"/>
      <c r="DXE905" s="168">
        <v>22</v>
      </c>
      <c r="DXF905" s="84"/>
      <c r="DXG905" s="85"/>
      <c r="DXH905" s="84"/>
      <c r="DXI905" s="85"/>
      <c r="DXJ905" s="84"/>
      <c r="DXK905" s="85"/>
      <c r="DXL905" s="86"/>
      <c r="EGV905" s="113">
        <v>18</v>
      </c>
      <c r="EGW905" s="135" t="s">
        <v>74</v>
      </c>
      <c r="EGX905" s="132" t="s">
        <v>75</v>
      </c>
      <c r="EGY905" s="84" t="s">
        <v>28</v>
      </c>
      <c r="EGZ905" s="84"/>
      <c r="EHA905" s="168">
        <v>22</v>
      </c>
      <c r="EHB905" s="84"/>
      <c r="EHC905" s="85"/>
      <c r="EHD905" s="84"/>
      <c r="EHE905" s="85"/>
      <c r="EHF905" s="84"/>
      <c r="EHG905" s="85"/>
      <c r="EHH905" s="86"/>
      <c r="EQR905" s="113">
        <v>18</v>
      </c>
      <c r="EQS905" s="135" t="s">
        <v>74</v>
      </c>
      <c r="EQT905" s="132" t="s">
        <v>75</v>
      </c>
      <c r="EQU905" s="84" t="s">
        <v>28</v>
      </c>
      <c r="EQV905" s="84"/>
      <c r="EQW905" s="168">
        <v>22</v>
      </c>
      <c r="EQX905" s="84"/>
      <c r="EQY905" s="85"/>
      <c r="EQZ905" s="84"/>
      <c r="ERA905" s="85"/>
      <c r="ERB905" s="84"/>
      <c r="ERC905" s="85"/>
      <c r="ERD905" s="86"/>
      <c r="FAN905" s="113">
        <v>18</v>
      </c>
      <c r="FAO905" s="135" t="s">
        <v>74</v>
      </c>
      <c r="FAP905" s="132" t="s">
        <v>75</v>
      </c>
      <c r="FAQ905" s="84" t="s">
        <v>28</v>
      </c>
      <c r="FAR905" s="84"/>
      <c r="FAS905" s="168">
        <v>22</v>
      </c>
      <c r="FAT905" s="84"/>
      <c r="FAU905" s="85"/>
      <c r="FAV905" s="84"/>
      <c r="FAW905" s="85"/>
      <c r="FAX905" s="84"/>
      <c r="FAY905" s="85"/>
      <c r="FAZ905" s="86"/>
      <c r="FKJ905" s="113">
        <v>18</v>
      </c>
      <c r="FKK905" s="135" t="s">
        <v>74</v>
      </c>
      <c r="FKL905" s="132" t="s">
        <v>75</v>
      </c>
      <c r="FKM905" s="84" t="s">
        <v>28</v>
      </c>
      <c r="FKN905" s="84"/>
      <c r="FKO905" s="168">
        <v>22</v>
      </c>
      <c r="FKP905" s="84"/>
      <c r="FKQ905" s="85"/>
      <c r="FKR905" s="84"/>
      <c r="FKS905" s="85"/>
      <c r="FKT905" s="84"/>
      <c r="FKU905" s="85"/>
      <c r="FKV905" s="86"/>
      <c r="FUF905" s="113">
        <v>18</v>
      </c>
      <c r="FUG905" s="135" t="s">
        <v>74</v>
      </c>
      <c r="FUH905" s="132" t="s">
        <v>75</v>
      </c>
      <c r="FUI905" s="84" t="s">
        <v>28</v>
      </c>
      <c r="FUJ905" s="84"/>
      <c r="FUK905" s="168">
        <v>22</v>
      </c>
      <c r="FUL905" s="84"/>
      <c r="FUM905" s="85"/>
      <c r="FUN905" s="84"/>
      <c r="FUO905" s="85"/>
      <c r="FUP905" s="84"/>
      <c r="FUQ905" s="85"/>
      <c r="FUR905" s="86"/>
      <c r="GEB905" s="113">
        <v>18</v>
      </c>
      <c r="GEC905" s="135" t="s">
        <v>74</v>
      </c>
      <c r="GED905" s="132" t="s">
        <v>75</v>
      </c>
      <c r="GEE905" s="84" t="s">
        <v>28</v>
      </c>
      <c r="GEF905" s="84"/>
      <c r="GEG905" s="168">
        <v>22</v>
      </c>
      <c r="GEH905" s="84"/>
      <c r="GEI905" s="85"/>
      <c r="GEJ905" s="84"/>
      <c r="GEK905" s="85"/>
      <c r="GEL905" s="84"/>
      <c r="GEM905" s="85"/>
      <c r="GEN905" s="86"/>
      <c r="GNX905" s="113">
        <v>18</v>
      </c>
      <c r="GNY905" s="135" t="s">
        <v>74</v>
      </c>
      <c r="GNZ905" s="132" t="s">
        <v>75</v>
      </c>
      <c r="GOA905" s="84" t="s">
        <v>28</v>
      </c>
      <c r="GOB905" s="84"/>
      <c r="GOC905" s="168">
        <v>22</v>
      </c>
      <c r="GOD905" s="84"/>
      <c r="GOE905" s="85"/>
      <c r="GOF905" s="84"/>
      <c r="GOG905" s="85"/>
      <c r="GOH905" s="84"/>
      <c r="GOI905" s="85"/>
      <c r="GOJ905" s="86"/>
      <c r="GXT905" s="113">
        <v>18</v>
      </c>
      <c r="GXU905" s="135" t="s">
        <v>74</v>
      </c>
      <c r="GXV905" s="132" t="s">
        <v>75</v>
      </c>
      <c r="GXW905" s="84" t="s">
        <v>28</v>
      </c>
      <c r="GXX905" s="84"/>
      <c r="GXY905" s="168">
        <v>22</v>
      </c>
      <c r="GXZ905" s="84"/>
      <c r="GYA905" s="85"/>
      <c r="GYB905" s="84"/>
      <c r="GYC905" s="85"/>
      <c r="GYD905" s="84"/>
      <c r="GYE905" s="85"/>
      <c r="GYF905" s="86"/>
      <c r="HHP905" s="113">
        <v>18</v>
      </c>
      <c r="HHQ905" s="135" t="s">
        <v>74</v>
      </c>
      <c r="HHR905" s="132" t="s">
        <v>75</v>
      </c>
      <c r="HHS905" s="84" t="s">
        <v>28</v>
      </c>
      <c r="HHT905" s="84"/>
      <c r="HHU905" s="168">
        <v>22</v>
      </c>
      <c r="HHV905" s="84"/>
      <c r="HHW905" s="85"/>
      <c r="HHX905" s="84"/>
      <c r="HHY905" s="85"/>
      <c r="HHZ905" s="84"/>
      <c r="HIA905" s="85"/>
      <c r="HIB905" s="86"/>
      <c r="HRL905" s="113">
        <v>18</v>
      </c>
      <c r="HRM905" s="135" t="s">
        <v>74</v>
      </c>
      <c r="HRN905" s="132" t="s">
        <v>75</v>
      </c>
      <c r="HRO905" s="84" t="s">
        <v>28</v>
      </c>
      <c r="HRP905" s="84"/>
      <c r="HRQ905" s="168">
        <v>22</v>
      </c>
      <c r="HRR905" s="84"/>
      <c r="HRS905" s="85"/>
      <c r="HRT905" s="84"/>
      <c r="HRU905" s="85"/>
      <c r="HRV905" s="84"/>
      <c r="HRW905" s="85"/>
      <c r="HRX905" s="86"/>
      <c r="IBH905" s="113">
        <v>18</v>
      </c>
      <c r="IBI905" s="135" t="s">
        <v>74</v>
      </c>
      <c r="IBJ905" s="132" t="s">
        <v>75</v>
      </c>
      <c r="IBK905" s="84" t="s">
        <v>28</v>
      </c>
      <c r="IBL905" s="84"/>
      <c r="IBM905" s="168">
        <v>22</v>
      </c>
      <c r="IBN905" s="84"/>
      <c r="IBO905" s="85"/>
      <c r="IBP905" s="84"/>
      <c r="IBQ905" s="85"/>
      <c r="IBR905" s="84"/>
      <c r="IBS905" s="85"/>
      <c r="IBT905" s="86"/>
      <c r="ILD905" s="113">
        <v>18</v>
      </c>
      <c r="ILE905" s="135" t="s">
        <v>74</v>
      </c>
      <c r="ILF905" s="132" t="s">
        <v>75</v>
      </c>
      <c r="ILG905" s="84" t="s">
        <v>28</v>
      </c>
      <c r="ILH905" s="84"/>
      <c r="ILI905" s="168">
        <v>22</v>
      </c>
      <c r="ILJ905" s="84"/>
      <c r="ILK905" s="85"/>
      <c r="ILL905" s="84"/>
      <c r="ILM905" s="85"/>
      <c r="ILN905" s="84"/>
      <c r="ILO905" s="85"/>
      <c r="ILP905" s="86"/>
      <c r="IUZ905" s="113">
        <v>18</v>
      </c>
      <c r="IVA905" s="135" t="s">
        <v>74</v>
      </c>
      <c r="IVB905" s="132" t="s">
        <v>75</v>
      </c>
      <c r="IVC905" s="84" t="s">
        <v>28</v>
      </c>
      <c r="IVD905" s="84"/>
      <c r="IVE905" s="168">
        <v>22</v>
      </c>
      <c r="IVF905" s="84"/>
      <c r="IVG905" s="85"/>
      <c r="IVH905" s="84"/>
      <c r="IVI905" s="85"/>
      <c r="IVJ905" s="84"/>
      <c r="IVK905" s="85"/>
      <c r="IVL905" s="86"/>
      <c r="JEV905" s="113">
        <v>18</v>
      </c>
      <c r="JEW905" s="135" t="s">
        <v>74</v>
      </c>
      <c r="JEX905" s="132" t="s">
        <v>75</v>
      </c>
      <c r="JEY905" s="84" t="s">
        <v>28</v>
      </c>
      <c r="JEZ905" s="84"/>
      <c r="JFA905" s="168">
        <v>22</v>
      </c>
      <c r="JFB905" s="84"/>
      <c r="JFC905" s="85"/>
      <c r="JFD905" s="84"/>
      <c r="JFE905" s="85"/>
      <c r="JFF905" s="84"/>
      <c r="JFG905" s="85"/>
      <c r="JFH905" s="86"/>
      <c r="JOR905" s="113">
        <v>18</v>
      </c>
      <c r="JOS905" s="135" t="s">
        <v>74</v>
      </c>
      <c r="JOT905" s="132" t="s">
        <v>75</v>
      </c>
      <c r="JOU905" s="84" t="s">
        <v>28</v>
      </c>
      <c r="JOV905" s="84"/>
      <c r="JOW905" s="168">
        <v>22</v>
      </c>
      <c r="JOX905" s="84"/>
      <c r="JOY905" s="85"/>
      <c r="JOZ905" s="84"/>
      <c r="JPA905" s="85"/>
      <c r="JPB905" s="84"/>
      <c r="JPC905" s="85"/>
      <c r="JPD905" s="86"/>
      <c r="JYN905" s="113">
        <v>18</v>
      </c>
      <c r="JYO905" s="135" t="s">
        <v>74</v>
      </c>
      <c r="JYP905" s="132" t="s">
        <v>75</v>
      </c>
      <c r="JYQ905" s="84" t="s">
        <v>28</v>
      </c>
      <c r="JYR905" s="84"/>
      <c r="JYS905" s="168">
        <v>22</v>
      </c>
      <c r="JYT905" s="84"/>
      <c r="JYU905" s="85"/>
      <c r="JYV905" s="84"/>
      <c r="JYW905" s="85"/>
      <c r="JYX905" s="84"/>
      <c r="JYY905" s="85"/>
      <c r="JYZ905" s="86"/>
      <c r="KIJ905" s="113">
        <v>18</v>
      </c>
      <c r="KIK905" s="135" t="s">
        <v>74</v>
      </c>
      <c r="KIL905" s="132" t="s">
        <v>75</v>
      </c>
      <c r="KIM905" s="84" t="s">
        <v>28</v>
      </c>
      <c r="KIN905" s="84"/>
      <c r="KIO905" s="168">
        <v>22</v>
      </c>
      <c r="KIP905" s="84"/>
      <c r="KIQ905" s="85"/>
      <c r="KIR905" s="84"/>
      <c r="KIS905" s="85"/>
      <c r="KIT905" s="84"/>
      <c r="KIU905" s="85"/>
      <c r="KIV905" s="86"/>
      <c r="KSF905" s="113">
        <v>18</v>
      </c>
      <c r="KSG905" s="135" t="s">
        <v>74</v>
      </c>
      <c r="KSH905" s="132" t="s">
        <v>75</v>
      </c>
      <c r="KSI905" s="84" t="s">
        <v>28</v>
      </c>
      <c r="KSJ905" s="84"/>
      <c r="KSK905" s="168">
        <v>22</v>
      </c>
      <c r="KSL905" s="84"/>
      <c r="KSM905" s="85"/>
      <c r="KSN905" s="84"/>
      <c r="KSO905" s="85"/>
      <c r="KSP905" s="84"/>
      <c r="KSQ905" s="85"/>
      <c r="KSR905" s="86"/>
      <c r="LCB905" s="113">
        <v>18</v>
      </c>
      <c r="LCC905" s="135" t="s">
        <v>74</v>
      </c>
      <c r="LCD905" s="132" t="s">
        <v>75</v>
      </c>
      <c r="LCE905" s="84" t="s">
        <v>28</v>
      </c>
      <c r="LCF905" s="84"/>
      <c r="LCG905" s="168">
        <v>22</v>
      </c>
      <c r="LCH905" s="84"/>
      <c r="LCI905" s="85"/>
      <c r="LCJ905" s="84"/>
      <c r="LCK905" s="85"/>
      <c r="LCL905" s="84"/>
      <c r="LCM905" s="85"/>
      <c r="LCN905" s="86"/>
      <c r="LLX905" s="113">
        <v>18</v>
      </c>
      <c r="LLY905" s="135" t="s">
        <v>74</v>
      </c>
      <c r="LLZ905" s="132" t="s">
        <v>75</v>
      </c>
      <c r="LMA905" s="84" t="s">
        <v>28</v>
      </c>
      <c r="LMB905" s="84"/>
      <c r="LMC905" s="168">
        <v>22</v>
      </c>
      <c r="LMD905" s="84"/>
      <c r="LME905" s="85"/>
      <c r="LMF905" s="84"/>
      <c r="LMG905" s="85"/>
      <c r="LMH905" s="84"/>
      <c r="LMI905" s="85"/>
      <c r="LMJ905" s="86"/>
      <c r="LVT905" s="113">
        <v>18</v>
      </c>
      <c r="LVU905" s="135" t="s">
        <v>74</v>
      </c>
      <c r="LVV905" s="132" t="s">
        <v>75</v>
      </c>
      <c r="LVW905" s="84" t="s">
        <v>28</v>
      </c>
      <c r="LVX905" s="84"/>
      <c r="LVY905" s="168">
        <v>22</v>
      </c>
      <c r="LVZ905" s="84"/>
      <c r="LWA905" s="85"/>
      <c r="LWB905" s="84"/>
      <c r="LWC905" s="85"/>
      <c r="LWD905" s="84"/>
      <c r="LWE905" s="85"/>
      <c r="LWF905" s="86"/>
      <c r="MFP905" s="113">
        <v>18</v>
      </c>
      <c r="MFQ905" s="135" t="s">
        <v>74</v>
      </c>
      <c r="MFR905" s="132" t="s">
        <v>75</v>
      </c>
      <c r="MFS905" s="84" t="s">
        <v>28</v>
      </c>
      <c r="MFT905" s="84"/>
      <c r="MFU905" s="168">
        <v>22</v>
      </c>
      <c r="MFV905" s="84"/>
      <c r="MFW905" s="85"/>
      <c r="MFX905" s="84"/>
      <c r="MFY905" s="85"/>
      <c r="MFZ905" s="84"/>
      <c r="MGA905" s="85"/>
      <c r="MGB905" s="86"/>
      <c r="MPL905" s="113">
        <v>18</v>
      </c>
      <c r="MPM905" s="135" t="s">
        <v>74</v>
      </c>
      <c r="MPN905" s="132" t="s">
        <v>75</v>
      </c>
      <c r="MPO905" s="84" t="s">
        <v>28</v>
      </c>
      <c r="MPP905" s="84"/>
      <c r="MPQ905" s="168">
        <v>22</v>
      </c>
      <c r="MPR905" s="84"/>
      <c r="MPS905" s="85"/>
      <c r="MPT905" s="84"/>
      <c r="MPU905" s="85"/>
      <c r="MPV905" s="84"/>
      <c r="MPW905" s="85"/>
      <c r="MPX905" s="86"/>
      <c r="MZH905" s="113">
        <v>18</v>
      </c>
      <c r="MZI905" s="135" t="s">
        <v>74</v>
      </c>
      <c r="MZJ905" s="132" t="s">
        <v>75</v>
      </c>
      <c r="MZK905" s="84" t="s">
        <v>28</v>
      </c>
      <c r="MZL905" s="84"/>
      <c r="MZM905" s="168">
        <v>22</v>
      </c>
      <c r="MZN905" s="84"/>
      <c r="MZO905" s="85"/>
      <c r="MZP905" s="84"/>
      <c r="MZQ905" s="85"/>
      <c r="MZR905" s="84"/>
      <c r="MZS905" s="85"/>
      <c r="MZT905" s="86"/>
      <c r="NJD905" s="113">
        <v>18</v>
      </c>
      <c r="NJE905" s="135" t="s">
        <v>74</v>
      </c>
      <c r="NJF905" s="132" t="s">
        <v>75</v>
      </c>
      <c r="NJG905" s="84" t="s">
        <v>28</v>
      </c>
      <c r="NJH905" s="84"/>
      <c r="NJI905" s="168">
        <v>22</v>
      </c>
      <c r="NJJ905" s="84"/>
      <c r="NJK905" s="85"/>
      <c r="NJL905" s="84"/>
      <c r="NJM905" s="85"/>
      <c r="NJN905" s="84"/>
      <c r="NJO905" s="85"/>
      <c r="NJP905" s="86"/>
      <c r="NSZ905" s="113">
        <v>18</v>
      </c>
      <c r="NTA905" s="135" t="s">
        <v>74</v>
      </c>
      <c r="NTB905" s="132" t="s">
        <v>75</v>
      </c>
      <c r="NTC905" s="84" t="s">
        <v>28</v>
      </c>
      <c r="NTD905" s="84"/>
      <c r="NTE905" s="168">
        <v>22</v>
      </c>
      <c r="NTF905" s="84"/>
      <c r="NTG905" s="85"/>
      <c r="NTH905" s="84"/>
      <c r="NTI905" s="85"/>
      <c r="NTJ905" s="84"/>
      <c r="NTK905" s="85"/>
      <c r="NTL905" s="86"/>
      <c r="OCV905" s="113">
        <v>18</v>
      </c>
      <c r="OCW905" s="135" t="s">
        <v>74</v>
      </c>
      <c r="OCX905" s="132" t="s">
        <v>75</v>
      </c>
      <c r="OCY905" s="84" t="s">
        <v>28</v>
      </c>
      <c r="OCZ905" s="84"/>
      <c r="ODA905" s="168">
        <v>22</v>
      </c>
      <c r="ODB905" s="84"/>
      <c r="ODC905" s="85"/>
      <c r="ODD905" s="84"/>
      <c r="ODE905" s="85"/>
      <c r="ODF905" s="84"/>
      <c r="ODG905" s="85"/>
      <c r="ODH905" s="86"/>
      <c r="OMR905" s="113">
        <v>18</v>
      </c>
      <c r="OMS905" s="135" t="s">
        <v>74</v>
      </c>
      <c r="OMT905" s="132" t="s">
        <v>75</v>
      </c>
      <c r="OMU905" s="84" t="s">
        <v>28</v>
      </c>
      <c r="OMV905" s="84"/>
      <c r="OMW905" s="168">
        <v>22</v>
      </c>
      <c r="OMX905" s="84"/>
      <c r="OMY905" s="85"/>
      <c r="OMZ905" s="84"/>
      <c r="ONA905" s="85"/>
      <c r="ONB905" s="84"/>
      <c r="ONC905" s="85"/>
      <c r="OND905" s="86"/>
      <c r="OWN905" s="113">
        <v>18</v>
      </c>
      <c r="OWO905" s="135" t="s">
        <v>74</v>
      </c>
      <c r="OWP905" s="132" t="s">
        <v>75</v>
      </c>
      <c r="OWQ905" s="84" t="s">
        <v>28</v>
      </c>
      <c r="OWR905" s="84"/>
      <c r="OWS905" s="168">
        <v>22</v>
      </c>
      <c r="OWT905" s="84"/>
      <c r="OWU905" s="85"/>
      <c r="OWV905" s="84"/>
      <c r="OWW905" s="85"/>
      <c r="OWX905" s="84"/>
      <c r="OWY905" s="85"/>
      <c r="OWZ905" s="86"/>
      <c r="PGJ905" s="113">
        <v>18</v>
      </c>
      <c r="PGK905" s="135" t="s">
        <v>74</v>
      </c>
      <c r="PGL905" s="132" t="s">
        <v>75</v>
      </c>
      <c r="PGM905" s="84" t="s">
        <v>28</v>
      </c>
      <c r="PGN905" s="84"/>
      <c r="PGO905" s="168">
        <v>22</v>
      </c>
      <c r="PGP905" s="84"/>
      <c r="PGQ905" s="85"/>
      <c r="PGR905" s="84"/>
      <c r="PGS905" s="85"/>
      <c r="PGT905" s="84"/>
      <c r="PGU905" s="85"/>
      <c r="PGV905" s="86"/>
      <c r="PQF905" s="113">
        <v>18</v>
      </c>
      <c r="PQG905" s="135" t="s">
        <v>74</v>
      </c>
      <c r="PQH905" s="132" t="s">
        <v>75</v>
      </c>
      <c r="PQI905" s="84" t="s">
        <v>28</v>
      </c>
      <c r="PQJ905" s="84"/>
      <c r="PQK905" s="168">
        <v>22</v>
      </c>
      <c r="PQL905" s="84"/>
      <c r="PQM905" s="85"/>
      <c r="PQN905" s="84"/>
      <c r="PQO905" s="85"/>
      <c r="PQP905" s="84"/>
      <c r="PQQ905" s="85"/>
      <c r="PQR905" s="86"/>
      <c r="QAB905" s="113">
        <v>18</v>
      </c>
      <c r="QAC905" s="135" t="s">
        <v>74</v>
      </c>
      <c r="QAD905" s="132" t="s">
        <v>75</v>
      </c>
      <c r="QAE905" s="84" t="s">
        <v>28</v>
      </c>
      <c r="QAF905" s="84"/>
      <c r="QAG905" s="168">
        <v>22</v>
      </c>
      <c r="QAH905" s="84"/>
      <c r="QAI905" s="85"/>
      <c r="QAJ905" s="84"/>
      <c r="QAK905" s="85"/>
      <c r="QAL905" s="84"/>
      <c r="QAM905" s="85"/>
      <c r="QAN905" s="86"/>
      <c r="QJX905" s="113">
        <v>18</v>
      </c>
      <c r="QJY905" s="135" t="s">
        <v>74</v>
      </c>
      <c r="QJZ905" s="132" t="s">
        <v>75</v>
      </c>
      <c r="QKA905" s="84" t="s">
        <v>28</v>
      </c>
      <c r="QKB905" s="84"/>
      <c r="QKC905" s="168">
        <v>22</v>
      </c>
      <c r="QKD905" s="84"/>
      <c r="QKE905" s="85"/>
      <c r="QKF905" s="84"/>
      <c r="QKG905" s="85"/>
      <c r="QKH905" s="84"/>
      <c r="QKI905" s="85"/>
      <c r="QKJ905" s="86"/>
      <c r="QTT905" s="113">
        <v>18</v>
      </c>
      <c r="QTU905" s="135" t="s">
        <v>74</v>
      </c>
      <c r="QTV905" s="132" t="s">
        <v>75</v>
      </c>
      <c r="QTW905" s="84" t="s">
        <v>28</v>
      </c>
      <c r="QTX905" s="84"/>
      <c r="QTY905" s="168">
        <v>22</v>
      </c>
      <c r="QTZ905" s="84"/>
      <c r="QUA905" s="85"/>
      <c r="QUB905" s="84"/>
      <c r="QUC905" s="85"/>
      <c r="QUD905" s="84"/>
      <c r="QUE905" s="85"/>
      <c r="QUF905" s="86"/>
      <c r="RDP905" s="113">
        <v>18</v>
      </c>
      <c r="RDQ905" s="135" t="s">
        <v>74</v>
      </c>
      <c r="RDR905" s="132" t="s">
        <v>75</v>
      </c>
      <c r="RDS905" s="84" t="s">
        <v>28</v>
      </c>
      <c r="RDT905" s="84"/>
      <c r="RDU905" s="168">
        <v>22</v>
      </c>
      <c r="RDV905" s="84"/>
      <c r="RDW905" s="85"/>
      <c r="RDX905" s="84"/>
      <c r="RDY905" s="85"/>
      <c r="RDZ905" s="84"/>
      <c r="REA905" s="85"/>
      <c r="REB905" s="86"/>
      <c r="RNL905" s="113">
        <v>18</v>
      </c>
      <c r="RNM905" s="135" t="s">
        <v>74</v>
      </c>
      <c r="RNN905" s="132" t="s">
        <v>75</v>
      </c>
      <c r="RNO905" s="84" t="s">
        <v>28</v>
      </c>
      <c r="RNP905" s="84"/>
      <c r="RNQ905" s="168">
        <v>22</v>
      </c>
      <c r="RNR905" s="84"/>
      <c r="RNS905" s="85"/>
      <c r="RNT905" s="84"/>
      <c r="RNU905" s="85"/>
      <c r="RNV905" s="84"/>
      <c r="RNW905" s="85"/>
      <c r="RNX905" s="86"/>
      <c r="RXH905" s="113">
        <v>18</v>
      </c>
      <c r="RXI905" s="135" t="s">
        <v>74</v>
      </c>
      <c r="RXJ905" s="132" t="s">
        <v>75</v>
      </c>
      <c r="RXK905" s="84" t="s">
        <v>28</v>
      </c>
      <c r="RXL905" s="84"/>
      <c r="RXM905" s="168">
        <v>22</v>
      </c>
      <c r="RXN905" s="84"/>
      <c r="RXO905" s="85"/>
      <c r="RXP905" s="84"/>
      <c r="RXQ905" s="85"/>
      <c r="RXR905" s="84"/>
      <c r="RXS905" s="85"/>
      <c r="RXT905" s="86"/>
      <c r="SHD905" s="113">
        <v>18</v>
      </c>
      <c r="SHE905" s="135" t="s">
        <v>74</v>
      </c>
      <c r="SHF905" s="132" t="s">
        <v>75</v>
      </c>
      <c r="SHG905" s="84" t="s">
        <v>28</v>
      </c>
      <c r="SHH905" s="84"/>
      <c r="SHI905" s="168">
        <v>22</v>
      </c>
      <c r="SHJ905" s="84"/>
      <c r="SHK905" s="85"/>
      <c r="SHL905" s="84"/>
      <c r="SHM905" s="85"/>
      <c r="SHN905" s="84"/>
      <c r="SHO905" s="85"/>
      <c r="SHP905" s="86"/>
      <c r="SQZ905" s="113">
        <v>18</v>
      </c>
      <c r="SRA905" s="135" t="s">
        <v>74</v>
      </c>
      <c r="SRB905" s="132" t="s">
        <v>75</v>
      </c>
      <c r="SRC905" s="84" t="s">
        <v>28</v>
      </c>
      <c r="SRD905" s="84"/>
      <c r="SRE905" s="168">
        <v>22</v>
      </c>
      <c r="SRF905" s="84"/>
      <c r="SRG905" s="85"/>
      <c r="SRH905" s="84"/>
      <c r="SRI905" s="85"/>
      <c r="SRJ905" s="84"/>
      <c r="SRK905" s="85"/>
      <c r="SRL905" s="86"/>
      <c r="TAV905" s="113">
        <v>18</v>
      </c>
      <c r="TAW905" s="135" t="s">
        <v>74</v>
      </c>
      <c r="TAX905" s="132" t="s">
        <v>75</v>
      </c>
      <c r="TAY905" s="84" t="s">
        <v>28</v>
      </c>
      <c r="TAZ905" s="84"/>
      <c r="TBA905" s="168">
        <v>22</v>
      </c>
      <c r="TBB905" s="84"/>
      <c r="TBC905" s="85"/>
      <c r="TBD905" s="84"/>
      <c r="TBE905" s="85"/>
      <c r="TBF905" s="84"/>
      <c r="TBG905" s="85"/>
      <c r="TBH905" s="86"/>
      <c r="TKR905" s="113">
        <v>18</v>
      </c>
      <c r="TKS905" s="135" t="s">
        <v>74</v>
      </c>
      <c r="TKT905" s="132" t="s">
        <v>75</v>
      </c>
      <c r="TKU905" s="84" t="s">
        <v>28</v>
      </c>
      <c r="TKV905" s="84"/>
      <c r="TKW905" s="168">
        <v>22</v>
      </c>
      <c r="TKX905" s="84"/>
      <c r="TKY905" s="85"/>
      <c r="TKZ905" s="84"/>
      <c r="TLA905" s="85"/>
      <c r="TLB905" s="84"/>
      <c r="TLC905" s="85"/>
      <c r="TLD905" s="86"/>
      <c r="TUN905" s="113">
        <v>18</v>
      </c>
      <c r="TUO905" s="135" t="s">
        <v>74</v>
      </c>
      <c r="TUP905" s="132" t="s">
        <v>75</v>
      </c>
      <c r="TUQ905" s="84" t="s">
        <v>28</v>
      </c>
      <c r="TUR905" s="84"/>
      <c r="TUS905" s="168">
        <v>22</v>
      </c>
      <c r="TUT905" s="84"/>
      <c r="TUU905" s="85"/>
      <c r="TUV905" s="84"/>
      <c r="TUW905" s="85"/>
      <c r="TUX905" s="84"/>
      <c r="TUY905" s="85"/>
      <c r="TUZ905" s="86"/>
      <c r="UEJ905" s="113">
        <v>18</v>
      </c>
      <c r="UEK905" s="135" t="s">
        <v>74</v>
      </c>
      <c r="UEL905" s="132" t="s">
        <v>75</v>
      </c>
      <c r="UEM905" s="84" t="s">
        <v>28</v>
      </c>
      <c r="UEN905" s="84"/>
      <c r="UEO905" s="168">
        <v>22</v>
      </c>
      <c r="UEP905" s="84"/>
      <c r="UEQ905" s="85"/>
      <c r="UER905" s="84"/>
      <c r="UES905" s="85"/>
      <c r="UET905" s="84"/>
      <c r="UEU905" s="85"/>
      <c r="UEV905" s="86"/>
      <c r="UOF905" s="113">
        <v>18</v>
      </c>
      <c r="UOG905" s="135" t="s">
        <v>74</v>
      </c>
      <c r="UOH905" s="132" t="s">
        <v>75</v>
      </c>
      <c r="UOI905" s="84" t="s">
        <v>28</v>
      </c>
      <c r="UOJ905" s="84"/>
      <c r="UOK905" s="168">
        <v>22</v>
      </c>
      <c r="UOL905" s="84"/>
      <c r="UOM905" s="85"/>
      <c r="UON905" s="84"/>
      <c r="UOO905" s="85"/>
      <c r="UOP905" s="84"/>
      <c r="UOQ905" s="85"/>
      <c r="UOR905" s="86"/>
      <c r="UYB905" s="113">
        <v>18</v>
      </c>
      <c r="UYC905" s="135" t="s">
        <v>74</v>
      </c>
      <c r="UYD905" s="132" t="s">
        <v>75</v>
      </c>
      <c r="UYE905" s="84" t="s">
        <v>28</v>
      </c>
      <c r="UYF905" s="84"/>
      <c r="UYG905" s="168">
        <v>22</v>
      </c>
      <c r="UYH905" s="84"/>
      <c r="UYI905" s="85"/>
      <c r="UYJ905" s="84"/>
      <c r="UYK905" s="85"/>
      <c r="UYL905" s="84"/>
      <c r="UYM905" s="85"/>
      <c r="UYN905" s="86"/>
      <c r="VHX905" s="113">
        <v>18</v>
      </c>
      <c r="VHY905" s="135" t="s">
        <v>74</v>
      </c>
      <c r="VHZ905" s="132" t="s">
        <v>75</v>
      </c>
      <c r="VIA905" s="84" t="s">
        <v>28</v>
      </c>
      <c r="VIB905" s="84"/>
      <c r="VIC905" s="168">
        <v>22</v>
      </c>
      <c r="VID905" s="84"/>
      <c r="VIE905" s="85"/>
      <c r="VIF905" s="84"/>
      <c r="VIG905" s="85"/>
      <c r="VIH905" s="84"/>
      <c r="VII905" s="85"/>
      <c r="VIJ905" s="86"/>
      <c r="VRT905" s="113">
        <v>18</v>
      </c>
      <c r="VRU905" s="135" t="s">
        <v>74</v>
      </c>
      <c r="VRV905" s="132" t="s">
        <v>75</v>
      </c>
      <c r="VRW905" s="84" t="s">
        <v>28</v>
      </c>
      <c r="VRX905" s="84"/>
      <c r="VRY905" s="168">
        <v>22</v>
      </c>
      <c r="VRZ905" s="84"/>
      <c r="VSA905" s="85"/>
      <c r="VSB905" s="84"/>
      <c r="VSC905" s="85"/>
      <c r="VSD905" s="84"/>
      <c r="VSE905" s="85"/>
      <c r="VSF905" s="86"/>
      <c r="WBP905" s="113">
        <v>18</v>
      </c>
      <c r="WBQ905" s="135" t="s">
        <v>74</v>
      </c>
      <c r="WBR905" s="132" t="s">
        <v>75</v>
      </c>
      <c r="WBS905" s="84" t="s">
        <v>28</v>
      </c>
      <c r="WBT905" s="84"/>
      <c r="WBU905" s="168">
        <v>22</v>
      </c>
      <c r="WBV905" s="84"/>
      <c r="WBW905" s="85"/>
      <c r="WBX905" s="84"/>
      <c r="WBY905" s="85"/>
      <c r="WBZ905" s="84"/>
      <c r="WCA905" s="85"/>
      <c r="WCB905" s="86"/>
      <c r="WLL905" s="113">
        <v>18</v>
      </c>
      <c r="WLM905" s="135" t="s">
        <v>74</v>
      </c>
      <c r="WLN905" s="132" t="s">
        <v>75</v>
      </c>
      <c r="WLO905" s="84" t="s">
        <v>28</v>
      </c>
      <c r="WLP905" s="84"/>
      <c r="WLQ905" s="168">
        <v>22</v>
      </c>
      <c r="WLR905" s="84"/>
      <c r="WLS905" s="85"/>
      <c r="WLT905" s="84"/>
      <c r="WLU905" s="85"/>
      <c r="WLV905" s="84"/>
      <c r="WLW905" s="85"/>
      <c r="WLX905" s="86"/>
      <c r="WVH905" s="113">
        <v>18</v>
      </c>
      <c r="WVI905" s="135" t="s">
        <v>74</v>
      </c>
      <c r="WVJ905" s="132" t="s">
        <v>75</v>
      </c>
      <c r="WVK905" s="84" t="s">
        <v>28</v>
      </c>
      <c r="WVL905" s="84"/>
      <c r="WVM905" s="168">
        <v>22</v>
      </c>
      <c r="WVN905" s="84"/>
      <c r="WVO905" s="85"/>
      <c r="WVP905" s="84"/>
      <c r="WVQ905" s="85"/>
      <c r="WVR905" s="84"/>
      <c r="WVS905" s="85"/>
      <c r="WVT905" s="86"/>
    </row>
    <row r="906" spans="1:16140" x14ac:dyDescent="0.35">
      <c r="A906" s="82"/>
      <c r="B906" s="6"/>
      <c r="C906" s="81" t="s">
        <v>14</v>
      </c>
      <c r="D906" s="84" t="s">
        <v>15</v>
      </c>
      <c r="E906" s="85">
        <v>0.38900000000000001</v>
      </c>
      <c r="F906" s="85">
        <v>3.1120000000000001</v>
      </c>
      <c r="G906" s="84"/>
      <c r="H906" s="85"/>
      <c r="I906" s="88">
        <v>6</v>
      </c>
      <c r="J906" s="85">
        <v>18.672000000000001</v>
      </c>
      <c r="K906" s="84"/>
      <c r="L906" s="85"/>
      <c r="M906" s="247">
        <f>H906+J906+L906</f>
        <v>18.672000000000001</v>
      </c>
    </row>
    <row r="907" spans="1:16140" x14ac:dyDescent="0.35">
      <c r="A907" s="82"/>
      <c r="B907" s="6"/>
      <c r="C907" s="81" t="s">
        <v>24</v>
      </c>
      <c r="D907" s="84" t="s">
        <v>18</v>
      </c>
      <c r="E907" s="141">
        <v>0.151</v>
      </c>
      <c r="F907" s="85">
        <v>1.208</v>
      </c>
      <c r="G907" s="84"/>
      <c r="H907" s="85"/>
      <c r="I907" s="84"/>
      <c r="J907" s="85"/>
      <c r="K907" s="88">
        <v>4</v>
      </c>
      <c r="L907" s="85">
        <v>4.8319999999999999</v>
      </c>
      <c r="M907" s="247">
        <f>H907+J907+L907</f>
        <v>4.8319999999999999</v>
      </c>
    </row>
    <row r="908" spans="1:16140" x14ac:dyDescent="0.35">
      <c r="A908" s="82"/>
      <c r="B908" s="6"/>
      <c r="C908" s="6" t="s">
        <v>25</v>
      </c>
      <c r="D908" s="84"/>
      <c r="E908" s="84"/>
      <c r="F908" s="85"/>
      <c r="G908" s="84"/>
      <c r="H908" s="85"/>
      <c r="I908" s="84"/>
      <c r="J908" s="85"/>
      <c r="K908" s="84"/>
      <c r="L908" s="85"/>
      <c r="M908" s="247"/>
    </row>
    <row r="909" spans="1:16140" ht="32" x14ac:dyDescent="0.35">
      <c r="A909" s="82" t="s">
        <v>755</v>
      </c>
      <c r="B909" s="18" t="s">
        <v>29</v>
      </c>
      <c r="C909" s="81" t="s">
        <v>515</v>
      </c>
      <c r="D909" s="84" t="s">
        <v>28</v>
      </c>
      <c r="E909" s="84">
        <v>1</v>
      </c>
      <c r="F909" s="88">
        <v>8</v>
      </c>
      <c r="G909" s="169">
        <v>8.0508474576271194</v>
      </c>
      <c r="H909" s="85">
        <v>64.406779661016955</v>
      </c>
      <c r="I909" s="84"/>
      <c r="J909" s="85"/>
      <c r="K909" s="84"/>
      <c r="L909" s="85"/>
      <c r="M909" s="247">
        <f>H909+J909+L909</f>
        <v>64.406779661016955</v>
      </c>
    </row>
    <row r="910" spans="1:16140" x14ac:dyDescent="0.35">
      <c r="A910" s="82"/>
      <c r="B910" s="6"/>
      <c r="C910" s="81" t="s">
        <v>26</v>
      </c>
      <c r="D910" s="84" t="s">
        <v>18</v>
      </c>
      <c r="E910" s="87">
        <v>2.4E-2</v>
      </c>
      <c r="F910" s="85">
        <v>0.192</v>
      </c>
      <c r="G910" s="88">
        <v>4</v>
      </c>
      <c r="H910" s="85">
        <v>0.76800000000000002</v>
      </c>
      <c r="I910" s="84"/>
      <c r="J910" s="85"/>
      <c r="K910" s="84"/>
      <c r="L910" s="85"/>
      <c r="M910" s="247">
        <f>H910+J910+L910</f>
        <v>0.76800000000000002</v>
      </c>
    </row>
    <row r="911" spans="1:16140" ht="32" x14ac:dyDescent="0.35">
      <c r="A911" s="82" t="s">
        <v>756</v>
      </c>
      <c r="B911" s="83" t="s">
        <v>110</v>
      </c>
      <c r="C911" s="132" t="s">
        <v>142</v>
      </c>
      <c r="D911" s="84" t="s">
        <v>28</v>
      </c>
      <c r="E911" s="84"/>
      <c r="F911" s="152">
        <v>2</v>
      </c>
      <c r="G911" s="84"/>
      <c r="H911" s="85"/>
      <c r="I911" s="84"/>
      <c r="J911" s="85"/>
      <c r="K911" s="84"/>
      <c r="L911" s="85"/>
      <c r="M911" s="247"/>
    </row>
    <row r="912" spans="1:16140" x14ac:dyDescent="0.35">
      <c r="A912" s="82"/>
      <c r="B912" s="6"/>
      <c r="C912" s="81" t="s">
        <v>14</v>
      </c>
      <c r="D912" s="84" t="s">
        <v>15</v>
      </c>
      <c r="E912" s="85">
        <v>1.67</v>
      </c>
      <c r="F912" s="88">
        <v>3.34</v>
      </c>
      <c r="G912" s="88"/>
      <c r="H912" s="88"/>
      <c r="I912" s="88">
        <v>6</v>
      </c>
      <c r="J912" s="88">
        <v>20.04</v>
      </c>
      <c r="K912" s="88"/>
      <c r="L912" s="88"/>
      <c r="M912" s="247">
        <f>H912+J912+L912</f>
        <v>20.04</v>
      </c>
    </row>
    <row r="913" spans="1:15" x14ac:dyDescent="0.35">
      <c r="A913" s="82"/>
      <c r="B913" s="6"/>
      <c r="C913" s="81" t="s">
        <v>24</v>
      </c>
      <c r="D913" s="84" t="s">
        <v>18</v>
      </c>
      <c r="E913" s="88">
        <v>0.06</v>
      </c>
      <c r="F913" s="88">
        <v>0.12</v>
      </c>
      <c r="G913" s="88"/>
      <c r="H913" s="88"/>
      <c r="I913" s="88"/>
      <c r="J913" s="88"/>
      <c r="K913" s="88">
        <v>4</v>
      </c>
      <c r="L913" s="88">
        <v>0.48</v>
      </c>
      <c r="M913" s="247">
        <f>H913+J913+L913</f>
        <v>0.48</v>
      </c>
    </row>
    <row r="914" spans="1:15" x14ac:dyDescent="0.35">
      <c r="A914" s="82"/>
      <c r="B914" s="6"/>
      <c r="C914" s="6" t="s">
        <v>25</v>
      </c>
      <c r="D914" s="84"/>
      <c r="E914" s="84"/>
      <c r="F914" s="85"/>
      <c r="G914" s="84"/>
      <c r="H914" s="85"/>
      <c r="I914" s="84"/>
      <c r="J914" s="85"/>
      <c r="K914" s="84"/>
      <c r="L914" s="85"/>
      <c r="M914" s="247"/>
    </row>
    <row r="915" spans="1:15" x14ac:dyDescent="0.35">
      <c r="A915" s="82" t="s">
        <v>757</v>
      </c>
      <c r="B915" s="18" t="s">
        <v>29</v>
      </c>
      <c r="C915" s="81" t="s">
        <v>143</v>
      </c>
      <c r="D915" s="84" t="s">
        <v>28</v>
      </c>
      <c r="E915" s="84"/>
      <c r="F915" s="88">
        <v>2</v>
      </c>
      <c r="G915" s="85">
        <v>203.38983050847457</v>
      </c>
      <c r="H915" s="85">
        <v>406.77966101694915</v>
      </c>
      <c r="I915" s="84"/>
      <c r="J915" s="85"/>
      <c r="K915" s="84"/>
      <c r="L915" s="85"/>
      <c r="M915" s="247">
        <f>H915+J915+L915</f>
        <v>406.77966101694915</v>
      </c>
    </row>
    <row r="916" spans="1:15" x14ac:dyDescent="0.35">
      <c r="A916" s="82"/>
      <c r="B916" s="6"/>
      <c r="C916" s="81" t="s">
        <v>26</v>
      </c>
      <c r="D916" s="84" t="s">
        <v>18</v>
      </c>
      <c r="E916" s="85">
        <v>0.88</v>
      </c>
      <c r="F916" s="85">
        <v>1.76</v>
      </c>
      <c r="G916" s="88">
        <v>4</v>
      </c>
      <c r="H916" s="85">
        <v>7.04</v>
      </c>
      <c r="I916" s="84"/>
      <c r="J916" s="85"/>
      <c r="K916" s="84"/>
      <c r="L916" s="85"/>
      <c r="M916" s="247">
        <f>H916+J916+L916</f>
        <v>7.04</v>
      </c>
    </row>
    <row r="917" spans="1:15" s="55" customFormat="1" ht="32" x14ac:dyDescent="0.35">
      <c r="A917" s="134">
        <v>172</v>
      </c>
      <c r="B917" s="135" t="s">
        <v>108</v>
      </c>
      <c r="C917" s="136" t="s">
        <v>205</v>
      </c>
      <c r="D917" s="51" t="s">
        <v>28</v>
      </c>
      <c r="E917" s="51"/>
      <c r="F917" s="137">
        <v>2</v>
      </c>
      <c r="G917" s="51"/>
      <c r="H917" s="52"/>
      <c r="I917" s="51"/>
      <c r="J917" s="52"/>
      <c r="K917" s="51"/>
      <c r="L917" s="52"/>
      <c r="M917" s="183"/>
    </row>
    <row r="918" spans="1:15" s="55" customFormat="1" x14ac:dyDescent="0.35">
      <c r="A918" s="134"/>
      <c r="B918" s="7"/>
      <c r="C918" s="50" t="s">
        <v>14</v>
      </c>
      <c r="D918" s="51" t="s">
        <v>15</v>
      </c>
      <c r="E918" s="80">
        <v>0.58399999999999996</v>
      </c>
      <c r="F918" s="52">
        <v>1.1679999999999999</v>
      </c>
      <c r="G918" s="51"/>
      <c r="H918" s="52"/>
      <c r="I918" s="51">
        <v>4.5999999999999996</v>
      </c>
      <c r="J918" s="52">
        <v>5.3727999999999989</v>
      </c>
      <c r="K918" s="51"/>
      <c r="L918" s="52"/>
      <c r="M918" s="183">
        <f>H918+J918+L918</f>
        <v>5.3727999999999989</v>
      </c>
    </row>
    <row r="919" spans="1:15" s="55" customFormat="1" x14ac:dyDescent="0.35">
      <c r="A919" s="134"/>
      <c r="B919" s="7"/>
      <c r="C919" s="139" t="s">
        <v>17</v>
      </c>
      <c r="D919" s="140" t="s">
        <v>18</v>
      </c>
      <c r="E919" s="141">
        <v>0.22700000000000001</v>
      </c>
      <c r="F919" s="52">
        <v>0.45400000000000001</v>
      </c>
      <c r="G919" s="142"/>
      <c r="H919" s="142"/>
      <c r="I919" s="142"/>
      <c r="J919" s="143"/>
      <c r="K919" s="145">
        <v>4</v>
      </c>
      <c r="L919" s="145">
        <v>1.8160000000000001</v>
      </c>
      <c r="M919" s="183">
        <f>H919+J919+L919</f>
        <v>1.8160000000000001</v>
      </c>
    </row>
    <row r="920" spans="1:15" s="55" customFormat="1" x14ac:dyDescent="0.35">
      <c r="A920" s="134"/>
      <c r="B920" s="7"/>
      <c r="C920" s="7" t="s">
        <v>25</v>
      </c>
      <c r="D920" s="51"/>
      <c r="E920" s="51"/>
      <c r="F920" s="52"/>
      <c r="G920" s="51"/>
      <c r="H920" s="52"/>
      <c r="I920" s="51"/>
      <c r="J920" s="52"/>
      <c r="K920" s="51"/>
      <c r="L920" s="52"/>
      <c r="M920" s="183"/>
    </row>
    <row r="921" spans="1:15" s="55" customFormat="1" ht="32" x14ac:dyDescent="0.35">
      <c r="A921" s="134" t="s">
        <v>758</v>
      </c>
      <c r="B921" s="7" t="s">
        <v>29</v>
      </c>
      <c r="C921" s="50" t="s">
        <v>206</v>
      </c>
      <c r="D921" s="51" t="s">
        <v>28</v>
      </c>
      <c r="E921" s="51"/>
      <c r="F921" s="56">
        <v>2</v>
      </c>
      <c r="G921" s="52">
        <v>220.16</v>
      </c>
      <c r="H921" s="52">
        <v>440.32</v>
      </c>
      <c r="I921" s="51"/>
      <c r="J921" s="52"/>
      <c r="K921" s="51"/>
      <c r="L921" s="52"/>
      <c r="M921" s="183">
        <f>H921+J921+L921</f>
        <v>440.32</v>
      </c>
    </row>
    <row r="922" spans="1:15" s="55" customFormat="1" x14ac:dyDescent="0.35">
      <c r="A922" s="134"/>
      <c r="B922" s="7"/>
      <c r="C922" s="50" t="s">
        <v>26</v>
      </c>
      <c r="D922" s="51" t="s">
        <v>18</v>
      </c>
      <c r="E922" s="80">
        <v>2.4E-2</v>
      </c>
      <c r="F922" s="52">
        <v>4.8000000000000001E-2</v>
      </c>
      <c r="G922" s="56">
        <v>4</v>
      </c>
      <c r="H922" s="52">
        <v>0.192</v>
      </c>
      <c r="I922" s="51"/>
      <c r="J922" s="52"/>
      <c r="K922" s="51"/>
      <c r="L922" s="52"/>
      <c r="M922" s="183">
        <f>H922+J922+L922</f>
        <v>0.192</v>
      </c>
    </row>
    <row r="923" spans="1:15" s="214" customFormat="1" ht="32" x14ac:dyDescent="0.45">
      <c r="A923" s="134">
        <v>173</v>
      </c>
      <c r="B923" s="19" t="s">
        <v>38</v>
      </c>
      <c r="C923" s="136" t="s">
        <v>516</v>
      </c>
      <c r="D923" s="51" t="s">
        <v>19</v>
      </c>
      <c r="E923" s="51"/>
      <c r="F923" s="166">
        <v>2.7600000000000003E-2</v>
      </c>
      <c r="G923" s="51"/>
      <c r="H923" s="52"/>
      <c r="I923" s="51"/>
      <c r="J923" s="52"/>
      <c r="K923" s="51"/>
      <c r="L923" s="52"/>
      <c r="M923" s="250"/>
      <c r="N923" s="212"/>
      <c r="O923" s="213"/>
    </row>
    <row r="924" spans="1:15" s="214" customFormat="1" x14ac:dyDescent="0.45">
      <c r="A924" s="134"/>
      <c r="B924" s="7"/>
      <c r="C924" s="50" t="s">
        <v>14</v>
      </c>
      <c r="D924" s="51" t="s">
        <v>15</v>
      </c>
      <c r="E924" s="80">
        <v>305</v>
      </c>
      <c r="F924" s="52">
        <v>8.418000000000001</v>
      </c>
      <c r="G924" s="51"/>
      <c r="H924" s="52"/>
      <c r="I924" s="56">
        <v>6</v>
      </c>
      <c r="J924" s="52">
        <v>50.50800000000001</v>
      </c>
      <c r="K924" s="51"/>
      <c r="L924" s="52"/>
      <c r="M924" s="250">
        <f>H924+J924+L924</f>
        <v>50.50800000000001</v>
      </c>
      <c r="N924" s="212"/>
      <c r="O924" s="213"/>
    </row>
    <row r="925" spans="1:15" s="214" customFormat="1" x14ac:dyDescent="0.45">
      <c r="A925" s="134"/>
      <c r="B925" s="7"/>
      <c r="C925" s="50" t="s">
        <v>24</v>
      </c>
      <c r="D925" s="51" t="s">
        <v>18</v>
      </c>
      <c r="E925" s="80">
        <v>162</v>
      </c>
      <c r="F925" s="52">
        <v>4.4712000000000005</v>
      </c>
      <c r="G925" s="51"/>
      <c r="H925" s="52"/>
      <c r="I925" s="51"/>
      <c r="J925" s="52"/>
      <c r="K925" s="56">
        <v>4</v>
      </c>
      <c r="L925" s="52">
        <v>17.884800000000002</v>
      </c>
      <c r="M925" s="250">
        <f>H925+J925+L925</f>
        <v>17.884800000000002</v>
      </c>
      <c r="N925" s="212"/>
      <c r="O925" s="213"/>
    </row>
    <row r="926" spans="1:15" s="214" customFormat="1" x14ac:dyDescent="0.45">
      <c r="A926" s="134"/>
      <c r="B926" s="7"/>
      <c r="C926" s="7" t="s">
        <v>25</v>
      </c>
      <c r="D926" s="51"/>
      <c r="E926" s="51"/>
      <c r="F926" s="52"/>
      <c r="G926" s="51"/>
      <c r="H926" s="52"/>
      <c r="I926" s="51"/>
      <c r="J926" s="52"/>
      <c r="K926" s="51"/>
      <c r="L926" s="52"/>
      <c r="M926" s="250"/>
      <c r="N926" s="212"/>
      <c r="O926" s="213"/>
    </row>
    <row r="927" spans="1:15" s="214" customFormat="1" x14ac:dyDescent="0.45">
      <c r="A927" s="134" t="s">
        <v>759</v>
      </c>
      <c r="B927" s="7" t="s">
        <v>29</v>
      </c>
      <c r="C927" s="50" t="s">
        <v>259</v>
      </c>
      <c r="D927" s="51" t="s">
        <v>28</v>
      </c>
      <c r="E927" s="51"/>
      <c r="F927" s="56">
        <v>4</v>
      </c>
      <c r="G927" s="56">
        <v>40.762711864406782</v>
      </c>
      <c r="H927" s="56">
        <v>163.05084745762713</v>
      </c>
      <c r="I927" s="56"/>
      <c r="J927" s="56"/>
      <c r="K927" s="56"/>
      <c r="L927" s="56"/>
      <c r="M927" s="250">
        <f>H927+J927+L927</f>
        <v>163.05084745762713</v>
      </c>
      <c r="N927" s="212"/>
      <c r="O927" s="213"/>
    </row>
    <row r="928" spans="1:15" s="214" customFormat="1" x14ac:dyDescent="0.45">
      <c r="A928" s="134"/>
      <c r="B928" s="7"/>
      <c r="C928" s="50" t="s">
        <v>26</v>
      </c>
      <c r="D928" s="51" t="s">
        <v>18</v>
      </c>
      <c r="E928" s="52">
        <v>49.2</v>
      </c>
      <c r="F928" s="52">
        <v>1.3579200000000002</v>
      </c>
      <c r="G928" s="56">
        <v>4</v>
      </c>
      <c r="H928" s="52">
        <v>5.431680000000001</v>
      </c>
      <c r="I928" s="51"/>
      <c r="J928" s="52"/>
      <c r="K928" s="51"/>
      <c r="L928" s="52"/>
      <c r="M928" s="250">
        <f>H928+J928+L928</f>
        <v>5.431680000000001</v>
      </c>
      <c r="N928" s="212"/>
      <c r="O928" s="213"/>
    </row>
    <row r="929" spans="1:13" ht="32" x14ac:dyDescent="0.35">
      <c r="A929" s="82" t="s">
        <v>760</v>
      </c>
      <c r="B929" s="6" t="s">
        <v>29</v>
      </c>
      <c r="C929" s="132" t="s">
        <v>517</v>
      </c>
      <c r="D929" s="84" t="s">
        <v>69</v>
      </c>
      <c r="E929" s="89"/>
      <c r="F929" s="168">
        <v>1.5899999999999999</v>
      </c>
      <c r="G929" s="88">
        <v>19.491525423728813</v>
      </c>
      <c r="H929" s="85">
        <v>30.99152542372881</v>
      </c>
      <c r="I929" s="85"/>
      <c r="J929" s="85"/>
      <c r="K929" s="84"/>
      <c r="L929" s="85"/>
      <c r="M929" s="183">
        <f>H929+J929+L929</f>
        <v>30.99152542372881</v>
      </c>
    </row>
    <row r="930" spans="1:13" s="55" customFormat="1" ht="48" x14ac:dyDescent="0.35">
      <c r="A930" s="175">
        <v>175</v>
      </c>
      <c r="B930" s="19" t="s">
        <v>209</v>
      </c>
      <c r="C930" s="136" t="s">
        <v>509</v>
      </c>
      <c r="D930" s="7" t="s">
        <v>23</v>
      </c>
      <c r="E930" s="51"/>
      <c r="F930" s="166">
        <v>0.17499999999999999</v>
      </c>
      <c r="G930" s="51"/>
      <c r="H930" s="52"/>
      <c r="I930" s="51"/>
      <c r="J930" s="52"/>
      <c r="K930" s="52">
        <v>4.3099999999999996</v>
      </c>
      <c r="L930" s="52"/>
      <c r="M930" s="194"/>
    </row>
    <row r="931" spans="1:13" s="55" customFormat="1" x14ac:dyDescent="0.35">
      <c r="A931" s="134"/>
      <c r="B931" s="7"/>
      <c r="C931" s="50" t="s">
        <v>48</v>
      </c>
      <c r="D931" s="51" t="s">
        <v>15</v>
      </c>
      <c r="E931" s="51">
        <v>2.6399999999999997</v>
      </c>
      <c r="F931" s="52">
        <v>0.46199999999999991</v>
      </c>
      <c r="G931" s="51"/>
      <c r="H931" s="52"/>
      <c r="I931" s="56">
        <v>6</v>
      </c>
      <c r="J931" s="52">
        <v>2.7719999999999994</v>
      </c>
      <c r="K931" s="51"/>
      <c r="L931" s="52"/>
      <c r="M931" s="194">
        <f>H931+J931+L931</f>
        <v>2.7719999999999994</v>
      </c>
    </row>
    <row r="932" spans="1:13" s="55" customFormat="1" x14ac:dyDescent="0.35">
      <c r="A932" s="134"/>
      <c r="B932" s="7"/>
      <c r="C932" s="7" t="s">
        <v>25</v>
      </c>
      <c r="D932" s="51"/>
      <c r="E932" s="51"/>
      <c r="F932" s="52"/>
      <c r="G932" s="51"/>
      <c r="H932" s="52"/>
      <c r="I932" s="51"/>
      <c r="J932" s="52"/>
      <c r="K932" s="51"/>
      <c r="L932" s="52"/>
      <c r="M932" s="194"/>
    </row>
    <row r="933" spans="1:13" s="55" customFormat="1" ht="32" x14ac:dyDescent="0.35">
      <c r="A933" s="134" t="s">
        <v>761</v>
      </c>
      <c r="B933" s="7" t="s">
        <v>443</v>
      </c>
      <c r="C933" s="50" t="s">
        <v>508</v>
      </c>
      <c r="D933" s="51" t="s">
        <v>23</v>
      </c>
      <c r="E933" s="52">
        <v>1.02</v>
      </c>
      <c r="F933" s="80">
        <v>0.17849999999999999</v>
      </c>
      <c r="G933" s="56">
        <v>119</v>
      </c>
      <c r="H933" s="52">
        <v>21.241499999999998</v>
      </c>
      <c r="I933" s="51"/>
      <c r="J933" s="52"/>
      <c r="K933" s="51"/>
      <c r="L933" s="52"/>
      <c r="M933" s="194">
        <f>H933+J933+L933</f>
        <v>21.241499999999998</v>
      </c>
    </row>
    <row r="934" spans="1:13" s="55" customFormat="1" x14ac:dyDescent="0.35">
      <c r="A934" s="134" t="s">
        <v>762</v>
      </c>
      <c r="B934" s="7" t="s">
        <v>437</v>
      </c>
      <c r="C934" s="50" t="s">
        <v>210</v>
      </c>
      <c r="D934" s="51" t="s">
        <v>23</v>
      </c>
      <c r="E934" s="80">
        <v>2.4E-2</v>
      </c>
      <c r="F934" s="80">
        <v>4.1999999999999997E-3</v>
      </c>
      <c r="G934" s="56">
        <v>474</v>
      </c>
      <c r="H934" s="52">
        <v>1.9907999999999999</v>
      </c>
      <c r="I934" s="52"/>
      <c r="J934" s="52"/>
      <c r="K934" s="51"/>
      <c r="L934" s="52"/>
      <c r="M934" s="194">
        <f>H934+J934+L934</f>
        <v>1.9907999999999999</v>
      </c>
    </row>
    <row r="935" spans="1:13" s="55" customFormat="1" x14ac:dyDescent="0.35">
      <c r="A935" s="134"/>
      <c r="B935" s="7"/>
      <c r="C935" s="50" t="s">
        <v>26</v>
      </c>
      <c r="D935" s="51" t="s">
        <v>18</v>
      </c>
      <c r="E935" s="52">
        <v>0.77800000000000002</v>
      </c>
      <c r="F935" s="80">
        <v>0.13614999999999999</v>
      </c>
      <c r="G935" s="56">
        <v>4</v>
      </c>
      <c r="H935" s="52">
        <v>0.54459999999999997</v>
      </c>
      <c r="I935" s="51"/>
      <c r="J935" s="52"/>
      <c r="K935" s="51"/>
      <c r="L935" s="52"/>
      <c r="M935" s="194">
        <f>H935+J935+L935</f>
        <v>0.54459999999999997</v>
      </c>
    </row>
    <row r="936" spans="1:13" s="55" customFormat="1" ht="48" x14ac:dyDescent="0.35">
      <c r="A936" s="175">
        <v>176</v>
      </c>
      <c r="B936" s="19" t="s">
        <v>209</v>
      </c>
      <c r="C936" s="136" t="s">
        <v>510</v>
      </c>
      <c r="D936" s="7" t="s">
        <v>23</v>
      </c>
      <c r="E936" s="51"/>
      <c r="F936" s="176">
        <v>0.05</v>
      </c>
      <c r="G936" s="51"/>
      <c r="H936" s="52"/>
      <c r="I936" s="51"/>
      <c r="J936" s="52"/>
      <c r="K936" s="51"/>
      <c r="L936" s="52"/>
      <c r="M936" s="194"/>
    </row>
    <row r="937" spans="1:13" s="55" customFormat="1" x14ac:dyDescent="0.35">
      <c r="A937" s="134"/>
      <c r="B937" s="7"/>
      <c r="C937" s="50" t="s">
        <v>48</v>
      </c>
      <c r="D937" s="51" t="s">
        <v>15</v>
      </c>
      <c r="E937" s="51">
        <v>2.6399999999999997</v>
      </c>
      <c r="F937" s="52">
        <v>0.13199999999999998</v>
      </c>
      <c r="G937" s="51"/>
      <c r="H937" s="52"/>
      <c r="I937" s="56">
        <v>6</v>
      </c>
      <c r="J937" s="52">
        <v>0.79199999999999982</v>
      </c>
      <c r="K937" s="51"/>
      <c r="L937" s="52"/>
      <c r="M937" s="194">
        <f>H937+J937+L937</f>
        <v>0.79199999999999982</v>
      </c>
    </row>
    <row r="938" spans="1:13" s="55" customFormat="1" x14ac:dyDescent="0.35">
      <c r="A938" s="134"/>
      <c r="B938" s="7"/>
      <c r="C938" s="7" t="s">
        <v>25</v>
      </c>
      <c r="D938" s="51"/>
      <c r="E938" s="51"/>
      <c r="F938" s="52"/>
      <c r="G938" s="51"/>
      <c r="H938" s="52"/>
      <c r="I938" s="51"/>
      <c r="J938" s="52"/>
      <c r="K938" s="51"/>
      <c r="L938" s="52"/>
      <c r="M938" s="194"/>
    </row>
    <row r="939" spans="1:13" s="55" customFormat="1" ht="32" x14ac:dyDescent="0.35">
      <c r="A939" s="134" t="s">
        <v>763</v>
      </c>
      <c r="B939" s="7" t="s">
        <v>443</v>
      </c>
      <c r="C939" s="50" t="s">
        <v>508</v>
      </c>
      <c r="D939" s="51" t="s">
        <v>23</v>
      </c>
      <c r="E939" s="52">
        <v>1.02</v>
      </c>
      <c r="F939" s="80">
        <v>5.1000000000000004E-2</v>
      </c>
      <c r="G939" s="56">
        <v>119</v>
      </c>
      <c r="H939" s="52">
        <v>6.0690000000000008</v>
      </c>
      <c r="I939" s="51"/>
      <c r="J939" s="52"/>
      <c r="K939" s="51"/>
      <c r="L939" s="52"/>
      <c r="M939" s="194">
        <f>H939+J939+L939</f>
        <v>6.0690000000000008</v>
      </c>
    </row>
    <row r="940" spans="1:13" s="55" customFormat="1" x14ac:dyDescent="0.35">
      <c r="A940" s="134" t="s">
        <v>764</v>
      </c>
      <c r="B940" s="7" t="s">
        <v>437</v>
      </c>
      <c r="C940" s="50" t="s">
        <v>210</v>
      </c>
      <c r="D940" s="51" t="s">
        <v>23</v>
      </c>
      <c r="E940" s="80">
        <v>2.4E-2</v>
      </c>
      <c r="F940" s="80">
        <v>1.2000000000000001E-3</v>
      </c>
      <c r="G940" s="56">
        <v>474</v>
      </c>
      <c r="H940" s="52">
        <v>0.56880000000000008</v>
      </c>
      <c r="I940" s="52"/>
      <c r="J940" s="52"/>
      <c r="K940" s="51"/>
      <c r="L940" s="52"/>
      <c r="M940" s="194">
        <f>H940+J940+L940</f>
        <v>0.56880000000000008</v>
      </c>
    </row>
    <row r="941" spans="1:13" s="55" customFormat="1" x14ac:dyDescent="0.35">
      <c r="A941" s="134"/>
      <c r="B941" s="7"/>
      <c r="C941" s="50" t="s">
        <v>26</v>
      </c>
      <c r="D941" s="51" t="s">
        <v>18</v>
      </c>
      <c r="E941" s="52">
        <v>0.77800000000000002</v>
      </c>
      <c r="F941" s="80">
        <v>3.8900000000000004E-2</v>
      </c>
      <c r="G941" s="56">
        <v>4</v>
      </c>
      <c r="H941" s="52">
        <v>0.15560000000000002</v>
      </c>
      <c r="I941" s="51"/>
      <c r="J941" s="52"/>
      <c r="K941" s="51"/>
      <c r="L941" s="52"/>
      <c r="M941" s="194">
        <f>H941+J941+L941</f>
        <v>0.15560000000000002</v>
      </c>
    </row>
    <row r="942" spans="1:13" s="55" customFormat="1" ht="48" x14ac:dyDescent="0.35">
      <c r="A942" s="175">
        <v>177</v>
      </c>
      <c r="B942" s="19" t="s">
        <v>209</v>
      </c>
      <c r="C942" s="136" t="s">
        <v>511</v>
      </c>
      <c r="D942" s="7" t="s">
        <v>23</v>
      </c>
      <c r="E942" s="51"/>
      <c r="F942" s="176">
        <v>0.05</v>
      </c>
      <c r="G942" s="51"/>
      <c r="H942" s="52"/>
      <c r="I942" s="51"/>
      <c r="J942" s="52"/>
      <c r="K942" s="51"/>
      <c r="L942" s="52"/>
      <c r="M942" s="194"/>
    </row>
    <row r="943" spans="1:13" s="55" customFormat="1" x14ac:dyDescent="0.35">
      <c r="A943" s="134"/>
      <c r="B943" s="7"/>
      <c r="C943" s="50" t="s">
        <v>48</v>
      </c>
      <c r="D943" s="51" t="s">
        <v>15</v>
      </c>
      <c r="E943" s="51">
        <v>2.6399999999999997</v>
      </c>
      <c r="F943" s="52">
        <v>0.13199999999999998</v>
      </c>
      <c r="G943" s="51"/>
      <c r="H943" s="52"/>
      <c r="I943" s="56">
        <v>6</v>
      </c>
      <c r="J943" s="52">
        <v>0.79199999999999982</v>
      </c>
      <c r="K943" s="51"/>
      <c r="L943" s="52"/>
      <c r="M943" s="194">
        <f>H943+J943+L943</f>
        <v>0.79199999999999982</v>
      </c>
    </row>
    <row r="944" spans="1:13" s="55" customFormat="1" x14ac:dyDescent="0.35">
      <c r="A944" s="134"/>
      <c r="B944" s="7"/>
      <c r="C944" s="7" t="s">
        <v>25</v>
      </c>
      <c r="D944" s="51"/>
      <c r="E944" s="51"/>
      <c r="F944" s="52"/>
      <c r="G944" s="51"/>
      <c r="H944" s="52"/>
      <c r="I944" s="51"/>
      <c r="J944" s="52"/>
      <c r="K944" s="51"/>
      <c r="L944" s="52"/>
      <c r="M944" s="194"/>
    </row>
    <row r="945" spans="1:13" s="55" customFormat="1" ht="32" x14ac:dyDescent="0.35">
      <c r="A945" s="134" t="s">
        <v>765</v>
      </c>
      <c r="B945" s="7" t="s">
        <v>443</v>
      </c>
      <c r="C945" s="50" t="s">
        <v>508</v>
      </c>
      <c r="D945" s="51" t="s">
        <v>23</v>
      </c>
      <c r="E945" s="52">
        <v>1.02</v>
      </c>
      <c r="F945" s="80">
        <v>5.1000000000000004E-2</v>
      </c>
      <c r="G945" s="56">
        <v>119</v>
      </c>
      <c r="H945" s="52">
        <v>6.0690000000000008</v>
      </c>
      <c r="I945" s="51"/>
      <c r="J945" s="52"/>
      <c r="K945" s="51"/>
      <c r="L945" s="52"/>
      <c r="M945" s="194">
        <f>H945+J945+L945</f>
        <v>6.0690000000000008</v>
      </c>
    </row>
    <row r="946" spans="1:13" s="55" customFormat="1" x14ac:dyDescent="0.35">
      <c r="A946" s="134" t="s">
        <v>766</v>
      </c>
      <c r="B946" s="7" t="s">
        <v>437</v>
      </c>
      <c r="C946" s="50" t="s">
        <v>210</v>
      </c>
      <c r="D946" s="51" t="s">
        <v>23</v>
      </c>
      <c r="E946" s="80">
        <v>2.4E-2</v>
      </c>
      <c r="F946" s="80">
        <v>1.2000000000000001E-3</v>
      </c>
      <c r="G946" s="56">
        <v>474</v>
      </c>
      <c r="H946" s="52">
        <v>0.56880000000000008</v>
      </c>
      <c r="I946" s="52"/>
      <c r="J946" s="52"/>
      <c r="K946" s="51"/>
      <c r="L946" s="52"/>
      <c r="M946" s="194">
        <f>H946+J946+L946</f>
        <v>0.56880000000000008</v>
      </c>
    </row>
    <row r="947" spans="1:13" s="55" customFormat="1" ht="16.5" thickBot="1" x14ac:dyDescent="0.4">
      <c r="A947" s="134"/>
      <c r="B947" s="7"/>
      <c r="C947" s="50" t="s">
        <v>26</v>
      </c>
      <c r="D947" s="51" t="s">
        <v>18</v>
      </c>
      <c r="E947" s="52">
        <v>0.77800000000000002</v>
      </c>
      <c r="F947" s="80">
        <v>3.8900000000000004E-2</v>
      </c>
      <c r="G947" s="56">
        <v>4</v>
      </c>
      <c r="H947" s="52">
        <v>0.15560000000000002</v>
      </c>
      <c r="I947" s="51"/>
      <c r="J947" s="52"/>
      <c r="K947" s="51"/>
      <c r="L947" s="52"/>
      <c r="M947" s="194">
        <f>H947+J947+L947</f>
        <v>0.15560000000000002</v>
      </c>
    </row>
    <row r="948" spans="1:13" ht="16.5" thickBot="1" x14ac:dyDescent="0.4">
      <c r="A948" s="215"/>
      <c r="B948" s="216"/>
      <c r="C948" s="217" t="s">
        <v>30</v>
      </c>
      <c r="D948" s="218"/>
      <c r="E948" s="219"/>
      <c r="F948" s="220"/>
      <c r="G948" s="218"/>
      <c r="H948" s="221">
        <f>SUM(H9:H947)</f>
        <v>425602.14297280775</v>
      </c>
      <c r="I948" s="222"/>
      <c r="J948" s="221">
        <f>SUM(J9:J947)</f>
        <v>35342.241751520014</v>
      </c>
      <c r="K948" s="222"/>
      <c r="L948" s="221">
        <f>SUM(L9:L947)</f>
        <v>64218.441853600001</v>
      </c>
      <c r="M948" s="223">
        <f>SUM(M9:M947)</f>
        <v>525162.82657792815</v>
      </c>
    </row>
    <row r="949" spans="1:13" ht="16.5" thickBot="1" x14ac:dyDescent="0.4">
      <c r="A949" s="224"/>
      <c r="B949" s="22"/>
      <c r="C949" s="225" t="s">
        <v>31</v>
      </c>
      <c r="D949" s="226">
        <v>0.05</v>
      </c>
      <c r="E949" s="227"/>
      <c r="F949" s="228"/>
      <c r="G949" s="227"/>
      <c r="H949" s="222">
        <f>H948*D949</f>
        <v>21280.107148640389</v>
      </c>
      <c r="I949" s="221"/>
      <c r="J949" s="221"/>
      <c r="K949" s="221"/>
      <c r="L949" s="221"/>
      <c r="M949" s="229">
        <f>H949</f>
        <v>21280.107148640389</v>
      </c>
    </row>
    <row r="950" spans="1:13" ht="16.5" thickBot="1" x14ac:dyDescent="0.4">
      <c r="A950" s="224"/>
      <c r="B950" s="23"/>
      <c r="C950" s="230" t="s">
        <v>32</v>
      </c>
      <c r="D950" s="227"/>
      <c r="E950" s="227"/>
      <c r="F950" s="228"/>
      <c r="G950" s="227"/>
      <c r="H950" s="221"/>
      <c r="I950" s="221"/>
      <c r="J950" s="221"/>
      <c r="K950" s="221"/>
      <c r="L950" s="221"/>
      <c r="M950" s="223">
        <f>SUM(M948:M949)</f>
        <v>546442.93372656859</v>
      </c>
    </row>
    <row r="951" spans="1:13" ht="16.5" thickBot="1" x14ac:dyDescent="0.4">
      <c r="A951" s="231"/>
      <c r="B951" s="232"/>
      <c r="C951" s="233" t="s">
        <v>33</v>
      </c>
      <c r="D951" s="226">
        <v>0.1</v>
      </c>
      <c r="E951" s="234"/>
      <c r="F951" s="235"/>
      <c r="G951" s="234"/>
      <c r="H951" s="236"/>
      <c r="I951" s="236"/>
      <c r="J951" s="236"/>
      <c r="K951" s="236"/>
      <c r="L951" s="236"/>
      <c r="M951" s="237">
        <f>M950*D951</f>
        <v>54644.293372656859</v>
      </c>
    </row>
    <row r="952" spans="1:13" ht="16.5" thickBot="1" x14ac:dyDescent="0.4">
      <c r="A952" s="224"/>
      <c r="B952" s="23"/>
      <c r="C952" s="230" t="s">
        <v>32</v>
      </c>
      <c r="D952" s="227"/>
      <c r="E952" s="227"/>
      <c r="F952" s="228"/>
      <c r="G952" s="227"/>
      <c r="H952" s="221"/>
      <c r="I952" s="221"/>
      <c r="J952" s="221"/>
      <c r="K952" s="221"/>
      <c r="L952" s="221"/>
      <c r="M952" s="223">
        <f>M950+M951</f>
        <v>601087.22709922539</v>
      </c>
    </row>
    <row r="953" spans="1:13" ht="16.5" thickBot="1" x14ac:dyDescent="0.4">
      <c r="A953" s="231"/>
      <c r="B953" s="232"/>
      <c r="C953" s="233" t="s">
        <v>34</v>
      </c>
      <c r="D953" s="226">
        <v>0.08</v>
      </c>
      <c r="E953" s="234"/>
      <c r="F953" s="235"/>
      <c r="G953" s="234"/>
      <c r="H953" s="236"/>
      <c r="I953" s="236"/>
      <c r="J953" s="236"/>
      <c r="K953" s="236"/>
      <c r="L953" s="236"/>
      <c r="M953" s="237">
        <f>M952*D953</f>
        <v>48086.978167938032</v>
      </c>
    </row>
    <row r="954" spans="1:13" ht="16.5" thickBot="1" x14ac:dyDescent="0.4">
      <c r="A954" s="224"/>
      <c r="B954" s="23"/>
      <c r="C954" s="230" t="s">
        <v>32</v>
      </c>
      <c r="D954" s="227"/>
      <c r="E954" s="227"/>
      <c r="F954" s="228"/>
      <c r="G954" s="227"/>
      <c r="H954" s="221"/>
      <c r="I954" s="221"/>
      <c r="J954" s="221"/>
      <c r="K954" s="221"/>
      <c r="L954" s="221"/>
      <c r="M954" s="223">
        <f>M952+M953</f>
        <v>649174.20526716346</v>
      </c>
    </row>
    <row r="955" spans="1:13" ht="16.5" thickBot="1" x14ac:dyDescent="0.4">
      <c r="A955" s="231"/>
      <c r="B955" s="232"/>
      <c r="C955" s="233" t="s">
        <v>801</v>
      </c>
      <c r="D955" s="226">
        <v>0.03</v>
      </c>
      <c r="E955" s="234"/>
      <c r="F955" s="235"/>
      <c r="G955" s="234"/>
      <c r="H955" s="236"/>
      <c r="I955" s="236"/>
      <c r="J955" s="236"/>
      <c r="K955" s="236"/>
      <c r="L955" s="236"/>
      <c r="M955" s="237">
        <f>M954*D955</f>
        <v>19475.226158014902</v>
      </c>
    </row>
    <row r="956" spans="1:13" ht="16.5" thickBot="1" x14ac:dyDescent="0.4">
      <c r="A956" s="224"/>
      <c r="B956" s="23"/>
      <c r="C956" s="230" t="s">
        <v>11</v>
      </c>
      <c r="D956" s="227"/>
      <c r="E956" s="227"/>
      <c r="F956" s="228"/>
      <c r="G956" s="227"/>
      <c r="H956" s="221"/>
      <c r="I956" s="221"/>
      <c r="J956" s="221"/>
      <c r="K956" s="221"/>
      <c r="L956" s="221"/>
      <c r="M956" s="223">
        <f>M955+M954</f>
        <v>668649.43142517831</v>
      </c>
    </row>
    <row r="957" spans="1:13" ht="32.5" thickBot="1" x14ac:dyDescent="0.4">
      <c r="A957" s="231"/>
      <c r="B957" s="232"/>
      <c r="C957" s="233" t="s">
        <v>802</v>
      </c>
      <c r="D957" s="226">
        <v>0.02</v>
      </c>
      <c r="E957" s="234"/>
      <c r="F957" s="235"/>
      <c r="G957" s="234"/>
      <c r="H957" s="236"/>
      <c r="I957" s="236"/>
      <c r="J957" s="236"/>
      <c r="K957" s="236"/>
      <c r="L957" s="236"/>
      <c r="M957" s="237">
        <f>D957*J948</f>
        <v>706.8448350304003</v>
      </c>
    </row>
    <row r="958" spans="1:13" ht="16.5" thickBot="1" x14ac:dyDescent="0.4">
      <c r="A958" s="224"/>
      <c r="B958" s="23"/>
      <c r="C958" s="230" t="s">
        <v>11</v>
      </c>
      <c r="D958" s="227"/>
      <c r="E958" s="227"/>
      <c r="F958" s="228"/>
      <c r="G958" s="227"/>
      <c r="H958" s="221"/>
      <c r="I958" s="221"/>
      <c r="J958" s="221"/>
      <c r="K958" s="221"/>
      <c r="L958" s="221"/>
      <c r="M958" s="223">
        <f>M957+M956</f>
        <v>669356.27626020869</v>
      </c>
    </row>
    <row r="959" spans="1:13" ht="16.5" thickBot="1" x14ac:dyDescent="0.4">
      <c r="A959" s="231"/>
      <c r="B959" s="232"/>
      <c r="C959" s="233" t="s">
        <v>803</v>
      </c>
      <c r="D959" s="226">
        <v>0.18</v>
      </c>
      <c r="E959" s="234"/>
      <c r="F959" s="235"/>
      <c r="G959" s="234"/>
      <c r="H959" s="236"/>
      <c r="I959" s="236"/>
      <c r="J959" s="236"/>
      <c r="K959" s="236"/>
      <c r="L959" s="236"/>
      <c r="M959" s="237">
        <f>M958*D959</f>
        <v>120484.12972683756</v>
      </c>
    </row>
    <row r="960" spans="1:13" ht="16.5" thickBot="1" x14ac:dyDescent="0.4">
      <c r="A960" s="224"/>
      <c r="B960" s="23"/>
      <c r="C960" s="230" t="s">
        <v>39</v>
      </c>
      <c r="D960" s="227"/>
      <c r="E960" s="227"/>
      <c r="F960" s="228"/>
      <c r="G960" s="227"/>
      <c r="H960" s="221"/>
      <c r="I960" s="221"/>
      <c r="J960" s="221"/>
      <c r="K960" s="221"/>
      <c r="L960" s="221"/>
      <c r="M960" s="223">
        <f>M959+M958</f>
        <v>789840.40598704619</v>
      </c>
    </row>
  </sheetData>
  <mergeCells count="10">
    <mergeCell ref="I5:J5"/>
    <mergeCell ref="K5:L5"/>
    <mergeCell ref="N6:Z6"/>
    <mergeCell ref="A5:A6"/>
    <mergeCell ref="B5:B6"/>
    <mergeCell ref="C5:C6"/>
    <mergeCell ref="D5:D6"/>
    <mergeCell ref="E5:E6"/>
    <mergeCell ref="F5:F6"/>
    <mergeCell ref="G5:H5"/>
  </mergeCells>
  <pageMargins left="0.2" right="0.19" top="0.17" bottom="0.21" header="0.17" footer="0.16"/>
  <pageSetup paperSize="9" scale="83" orientation="landscape" r:id="rId1"/>
  <headerFooter alignWithMargins="0"/>
  <ignoredErrors>
    <ignoredError sqref="B32 B48" twoDigitTextYear="1"/>
    <ignoredError sqref="M133:M137 M180:M183 M312:M322 M372:M376 M381:M388 M378:M380 M444:M447 M527:M530 M515:M517 M809:M813 M841:M848 M665:M670 M366:M370" unlockedFormula="1"/>
    <ignoredError sqref="A191:A192 B508 A20:B20 B30 A21 A665:D667 A803:D805 C802:D802 A690:D692 A853:D853 B849 A850:D851 A878:D879 A949:G954 A948:E948 A687:D687 B401:D401 B407:D407 A22:B27 A758:D759 A776:D778 B775 D775 A931:D932 A928:D928 M928 A765:D766 B764 D764 A694:D694 B693:D693 A768:D769 B767 A772:D773 B771:D771 B774 D774 D767 C757:D757 B770 D770 A762:D763 B760 D760 A841:D842 B840 D840 A838:D839 B837 D837 A844:D845 B843 D843 A847:D848 B846 D846 D849 B852 D852 A859:D859 B858:D858 A870:D870 B867:D867 A891:D891 B890:D890 M890 A898:D898 B896:D896 M896 B897:D897 M897 A904:D904 B903:D903 M903 A910:D910 B909:D909 M909 A916:D916 B915:D915 M915 A922:D922 B921:D921 M921 B927:D927 M927 B664:D664 A669:D669 B668:D668 A671:D673 B670:D670 A675:D675 B674:D674 A677:D679 B676:D676 A681:D681 B680:D680 A683:D685 B682:D682 B686:D686 B688:D688 B689 A696:D698 B695:D695 A700:D700 B699:D699 A702:D704 B701:D701 A706:D706 B705:D705 A708:D710 B707:D707 A712:D712 B711:D711 A714:D716 B713:D713 A718:D718 B717:D717 A720:D722 B719:D719 A724:D724 B723:D723 A726:D729 B725:D725 A731:D733 B730:D730 A735:D735 B734:D734 A737:D739 B736:D736 A741:D741 B740:D740 A743:D745 B742:D742 A747:D747 B746:D746 A749:D750 B748:D748 A752:D753 B751:D751 A755:D756 B754:D754 B761:D761 A780:D782 B779:D779 A784:D786 B783:D783 A788:D790 B787:D787 A792:D794 B791:D791 A796:D798 B795:D795 A800:D801 B799:D799 A807:D807 B806:D806 A809:D811 B808:D808 A813:D813 B812:D812 A815:D816 B814:D814 A823:D823 B817:D817 B818:D822 A825:D825 B824:D824 A827:D830 B826:D826 A832:D836 B831:D831 A855:D857 B854:D854 A861:D863 B860:D860 B865:D866 B864:D864 B868:D869 A872:D874 B871:D871 A876:D876 B875:D875 B877:D877 A882:D883 B880:D880 B881:D881 A885:D885 B884:D884 A887:D889 B886:D886 A893:D895 B892:D892 A900:D902 B899:D899 A906:D908 B905:D905 A912:D914 B911:D911 A918:D920 B917:D917 A924:D926 B923:D923 B929:D929 B930:D930 A935:D935 B933:D933 B934:D934 A937:D938 B936:D936 A941:D941 B939:D939 B940:D940 A943:D944 B942:D942 A947:D947 B945:D945 B946:D946 D689 M878:M879 M931:M932 M891 M898 M904 M910 M916 M922 M877 M882:M883 M880 M881 M885 M884 M887:M889 M886 M893:M895 M892 M900:M902 M899 M906:M908 M905 M912:M914 M911 M918:M920 M917 M924:M926 M923 M929 M930 M935 M933 M934 M937:M938 M936 M941 M939 M940 M943:M944 M942 M947 M945 M946" numberStoredAsText="1"/>
    <ignoredError sqref="M850:M851 M852" evalError="1"/>
    <ignoredError sqref="M849" evalError="1" unlockedFormula="1"/>
    <ignoredError sqref="B21 B802" twoDigitTextYear="1" numberStoredAsText="1"/>
    <ignoredError sqref="F948:G948 H950:M950 H954:M954 H952:L952 I949:M949 H951:L951 H953:L953" evalError="1" numberStoredAsText="1"/>
    <ignoredError sqref="M952" evalError="1" numberStoredAsText="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HJ119"/>
  <sheetViews>
    <sheetView showGridLines="0" tabSelected="1" zoomScale="80" zoomScaleNormal="80" workbookViewId="0">
      <pane xSplit="2" ySplit="6" topLeftCell="C102" activePane="bottomRight" state="frozen"/>
      <selection pane="topRight" activeCell="C1" sqref="C1"/>
      <selection pane="bottomLeft" activeCell="A7" sqref="A7"/>
      <selection pane="bottomRight" activeCell="B123" sqref="B123"/>
    </sheetView>
  </sheetViews>
  <sheetFormatPr defaultColWidth="9.1796875" defaultRowHeight="16" x14ac:dyDescent="0.35"/>
  <cols>
    <col min="1" max="1" width="6.1796875" style="238" customWidth="1"/>
    <col min="2" max="2" width="38.1796875" style="24" customWidth="1"/>
    <col min="3" max="3" width="8.54296875" style="24" customWidth="1"/>
    <col min="4" max="4" width="12.54296875" style="24" bestFit="1" customWidth="1"/>
    <col min="5" max="5" width="11.1796875" style="24" customWidth="1"/>
    <col min="6" max="6" width="14.1796875" style="24" customWidth="1"/>
    <col min="7" max="7" width="31.453125" style="24" bestFit="1" customWidth="1"/>
    <col min="8" max="16384" width="9.1796875" style="24"/>
  </cols>
  <sheetData>
    <row r="1" spans="1:10" x14ac:dyDescent="0.35">
      <c r="A1" s="25" t="s">
        <v>820</v>
      </c>
      <c r="B1" s="2"/>
      <c r="C1" s="2"/>
      <c r="D1" s="2"/>
      <c r="E1" s="2"/>
      <c r="F1" s="2"/>
    </row>
    <row r="2" spans="1:10" ht="16.5" thickBot="1" x14ac:dyDescent="0.4">
      <c r="A2" s="27"/>
      <c r="B2" s="239"/>
      <c r="C2" s="239"/>
      <c r="D2" s="239"/>
      <c r="E2" s="239"/>
      <c r="F2" s="239"/>
      <c r="G2" s="266"/>
    </row>
    <row r="3" spans="1:10" ht="21.75" customHeight="1" thickBot="1" x14ac:dyDescent="0.4">
      <c r="A3" s="28"/>
      <c r="C3" s="29"/>
      <c r="D3" s="29"/>
      <c r="E3" s="29"/>
      <c r="F3" s="29"/>
      <c r="G3" s="267"/>
    </row>
    <row r="4" spans="1:10" ht="18" customHeight="1" thickBot="1" x14ac:dyDescent="0.4">
      <c r="A4" s="295" t="s">
        <v>0</v>
      </c>
      <c r="B4" s="293" t="s">
        <v>2</v>
      </c>
      <c r="C4" s="293" t="s">
        <v>3</v>
      </c>
      <c r="D4" s="293" t="s">
        <v>767</v>
      </c>
      <c r="E4" s="300" t="s">
        <v>10</v>
      </c>
      <c r="F4" s="297" t="s">
        <v>768</v>
      </c>
      <c r="G4" s="268"/>
    </row>
    <row r="5" spans="1:10" ht="16.5" thickBot="1" x14ac:dyDescent="0.4">
      <c r="A5" s="296"/>
      <c r="B5" s="299"/>
      <c r="C5" s="299"/>
      <c r="D5" s="299"/>
      <c r="E5" s="301"/>
      <c r="F5" s="298"/>
      <c r="G5" s="269"/>
      <c r="H5" s="265"/>
      <c r="I5" s="265"/>
      <c r="J5" s="265"/>
    </row>
    <row r="6" spans="1:10" ht="16.5" thickBot="1" x14ac:dyDescent="0.4">
      <c r="A6" s="32">
        <v>1</v>
      </c>
      <c r="B6" s="23">
        <v>2</v>
      </c>
      <c r="C6" s="23">
        <v>3</v>
      </c>
      <c r="D6" s="23">
        <v>4</v>
      </c>
      <c r="E6" s="33">
        <v>5</v>
      </c>
      <c r="F6" s="34">
        <v>6</v>
      </c>
      <c r="G6" s="35">
        <v>7</v>
      </c>
    </row>
    <row r="7" spans="1:10" s="42" customFormat="1" ht="16.5" x14ac:dyDescent="0.35">
      <c r="A7" s="279" t="s">
        <v>821</v>
      </c>
      <c r="B7" s="252" t="s">
        <v>845</v>
      </c>
      <c r="C7" s="70" t="s">
        <v>773</v>
      </c>
      <c r="D7" s="287">
        <v>24.8</v>
      </c>
      <c r="E7" s="192"/>
      <c r="F7" s="181">
        <f>D7*E7</f>
        <v>0</v>
      </c>
      <c r="G7" s="254" t="s">
        <v>805</v>
      </c>
    </row>
    <row r="8" spans="1:10" s="67" customFormat="1" x14ac:dyDescent="0.35">
      <c r="A8" s="279">
        <f>A7+1</f>
        <v>2</v>
      </c>
      <c r="B8" s="252" t="s">
        <v>822</v>
      </c>
      <c r="C8" s="84" t="s">
        <v>19</v>
      </c>
      <c r="D8" s="71">
        <v>49.6</v>
      </c>
      <c r="E8" s="192"/>
      <c r="F8" s="181">
        <f t="shared" ref="F8:F71" si="0">D8*E8</f>
        <v>0</v>
      </c>
      <c r="G8" s="254" t="s">
        <v>805</v>
      </c>
    </row>
    <row r="9" spans="1:10" s="67" customFormat="1" ht="16.5" x14ac:dyDescent="0.35">
      <c r="A9" s="280">
        <f t="shared" ref="A9:A14" si="1">A8+1</f>
        <v>3</v>
      </c>
      <c r="B9" s="252" t="s">
        <v>846</v>
      </c>
      <c r="C9" s="84" t="s">
        <v>773</v>
      </c>
      <c r="D9" s="288">
        <v>150.96</v>
      </c>
      <c r="E9" s="192"/>
      <c r="F9" s="181">
        <f t="shared" si="0"/>
        <v>0</v>
      </c>
      <c r="G9" s="254" t="s">
        <v>805</v>
      </c>
    </row>
    <row r="10" spans="1:10" s="67" customFormat="1" x14ac:dyDescent="0.35">
      <c r="A10" s="281">
        <f>A9+1</f>
        <v>4</v>
      </c>
      <c r="B10" s="252" t="s">
        <v>823</v>
      </c>
      <c r="C10" s="84" t="s">
        <v>19</v>
      </c>
      <c r="D10" s="109">
        <v>294.37200000000001</v>
      </c>
      <c r="E10" s="192"/>
      <c r="F10" s="181">
        <f t="shared" si="0"/>
        <v>0</v>
      </c>
      <c r="G10" s="254" t="s">
        <v>805</v>
      </c>
    </row>
    <row r="11" spans="1:10" ht="16.5" x14ac:dyDescent="0.35">
      <c r="A11" s="282">
        <f t="shared" si="1"/>
        <v>5</v>
      </c>
      <c r="B11" s="253" t="s">
        <v>847</v>
      </c>
      <c r="C11" s="84" t="s">
        <v>773</v>
      </c>
      <c r="D11" s="52">
        <v>55.020800000000008</v>
      </c>
      <c r="E11" s="192"/>
      <c r="F11" s="181">
        <f t="shared" si="0"/>
        <v>0</v>
      </c>
      <c r="G11" s="254" t="s">
        <v>805</v>
      </c>
    </row>
    <row r="12" spans="1:10" ht="16.5" x14ac:dyDescent="0.35">
      <c r="A12" s="282">
        <f>A11+1</f>
        <v>6</v>
      </c>
      <c r="B12" s="255" t="s">
        <v>848</v>
      </c>
      <c r="C12" s="84" t="s">
        <v>773</v>
      </c>
      <c r="D12" s="56">
        <v>70.179200000000009</v>
      </c>
      <c r="E12" s="192"/>
      <c r="F12" s="181">
        <f t="shared" si="0"/>
        <v>0</v>
      </c>
      <c r="G12" s="254" t="s">
        <v>805</v>
      </c>
    </row>
    <row r="13" spans="1:10" ht="16.5" x14ac:dyDescent="0.35">
      <c r="A13" s="281">
        <f t="shared" si="1"/>
        <v>7</v>
      </c>
      <c r="B13" s="8" t="s">
        <v>849</v>
      </c>
      <c r="C13" s="84" t="s">
        <v>773</v>
      </c>
      <c r="D13" s="52">
        <v>0.75360000000000005</v>
      </c>
      <c r="E13" s="192"/>
      <c r="F13" s="181">
        <f t="shared" si="0"/>
        <v>0</v>
      </c>
      <c r="G13" s="254" t="s">
        <v>805</v>
      </c>
    </row>
    <row r="14" spans="1:10" x14ac:dyDescent="0.35">
      <c r="A14" s="279">
        <f t="shared" si="1"/>
        <v>8</v>
      </c>
      <c r="B14" s="257" t="s">
        <v>850</v>
      </c>
      <c r="C14" s="51" t="s">
        <v>27</v>
      </c>
      <c r="D14" s="54">
        <v>110</v>
      </c>
      <c r="E14" s="192"/>
      <c r="F14" s="181">
        <f t="shared" si="0"/>
        <v>0</v>
      </c>
      <c r="G14" s="254" t="s">
        <v>805</v>
      </c>
    </row>
    <row r="15" spans="1:10" s="67" customFormat="1" x14ac:dyDescent="0.35">
      <c r="A15" s="49" t="s">
        <v>824</v>
      </c>
      <c r="B15" s="257" t="s">
        <v>806</v>
      </c>
      <c r="C15" s="51" t="s">
        <v>27</v>
      </c>
      <c r="D15" s="53">
        <v>111.1</v>
      </c>
      <c r="E15" s="192"/>
      <c r="F15" s="181">
        <f t="shared" si="0"/>
        <v>0</v>
      </c>
      <c r="G15" s="254" t="s">
        <v>819</v>
      </c>
    </row>
    <row r="16" spans="1:10" s="67" customFormat="1" x14ac:dyDescent="0.35">
      <c r="A16" s="279">
        <f>A14+1</f>
        <v>9</v>
      </c>
      <c r="B16" s="257" t="s">
        <v>807</v>
      </c>
      <c r="C16" s="51" t="s">
        <v>27</v>
      </c>
      <c r="D16" s="54">
        <v>110</v>
      </c>
      <c r="E16" s="192"/>
      <c r="F16" s="181">
        <f t="shared" si="0"/>
        <v>0</v>
      </c>
      <c r="G16" s="254" t="s">
        <v>805</v>
      </c>
    </row>
    <row r="17" spans="1:218" x14ac:dyDescent="0.35">
      <c r="A17" s="279">
        <f>A16+1</f>
        <v>10</v>
      </c>
      <c r="B17" s="257" t="s">
        <v>808</v>
      </c>
      <c r="C17" s="51" t="s">
        <v>27</v>
      </c>
      <c r="D17" s="54">
        <v>110</v>
      </c>
      <c r="E17" s="192"/>
      <c r="F17" s="181">
        <f t="shared" si="0"/>
        <v>0</v>
      </c>
      <c r="G17" s="254" t="s">
        <v>805</v>
      </c>
    </row>
    <row r="18" spans="1:218" x14ac:dyDescent="0.35">
      <c r="A18" s="279">
        <f>A17+1</f>
        <v>11</v>
      </c>
      <c r="B18" s="257" t="s">
        <v>851</v>
      </c>
      <c r="C18" s="51" t="s">
        <v>27</v>
      </c>
      <c r="D18" s="56">
        <v>13</v>
      </c>
      <c r="E18" s="192"/>
      <c r="F18" s="181">
        <f t="shared" si="0"/>
        <v>0</v>
      </c>
      <c r="G18" s="254" t="s">
        <v>805</v>
      </c>
    </row>
    <row r="19" spans="1:218" s="67" customFormat="1" x14ac:dyDescent="0.35">
      <c r="A19" s="49" t="s">
        <v>825</v>
      </c>
      <c r="B19" s="257" t="s">
        <v>852</v>
      </c>
      <c r="C19" s="51" t="s">
        <v>27</v>
      </c>
      <c r="D19" s="56">
        <v>13.13</v>
      </c>
      <c r="E19" s="192"/>
      <c r="F19" s="181">
        <f t="shared" si="0"/>
        <v>0</v>
      </c>
      <c r="G19" s="254" t="s">
        <v>819</v>
      </c>
    </row>
    <row r="20" spans="1:218" x14ac:dyDescent="0.35">
      <c r="A20" s="279">
        <f>A18+1</f>
        <v>12</v>
      </c>
      <c r="B20" s="257" t="s">
        <v>853</v>
      </c>
      <c r="C20" s="51" t="s">
        <v>27</v>
      </c>
      <c r="D20" s="56">
        <v>13</v>
      </c>
      <c r="E20" s="192"/>
      <c r="F20" s="181">
        <f t="shared" si="0"/>
        <v>0</v>
      </c>
      <c r="G20" s="254" t="s">
        <v>805</v>
      </c>
    </row>
    <row r="21" spans="1:218" x14ac:dyDescent="0.35">
      <c r="A21" s="279">
        <f>A20+1</f>
        <v>13</v>
      </c>
      <c r="B21" s="257" t="s">
        <v>854</v>
      </c>
      <c r="C21" s="51" t="s">
        <v>27</v>
      </c>
      <c r="D21" s="56">
        <v>13</v>
      </c>
      <c r="E21" s="192"/>
      <c r="F21" s="181">
        <f t="shared" si="0"/>
        <v>0</v>
      </c>
      <c r="G21" s="254" t="s">
        <v>805</v>
      </c>
    </row>
    <row r="22" spans="1:218" x14ac:dyDescent="0.35">
      <c r="A22" s="281">
        <f>A21+1</f>
        <v>14</v>
      </c>
      <c r="B22" s="8" t="s">
        <v>855</v>
      </c>
      <c r="C22" s="84" t="s">
        <v>27</v>
      </c>
      <c r="D22" s="88">
        <v>123</v>
      </c>
      <c r="E22" s="192"/>
      <c r="F22" s="181">
        <f t="shared" si="0"/>
        <v>0</v>
      </c>
      <c r="G22" s="254" t="s">
        <v>805</v>
      </c>
    </row>
    <row r="23" spans="1:218" x14ac:dyDescent="0.35">
      <c r="A23" s="282">
        <f>A22+1</f>
        <v>15</v>
      </c>
      <c r="B23" s="257" t="s">
        <v>856</v>
      </c>
      <c r="C23" s="70" t="s">
        <v>512</v>
      </c>
      <c r="D23" s="283">
        <v>2</v>
      </c>
      <c r="E23" s="192"/>
      <c r="F23" s="181">
        <f t="shared" si="0"/>
        <v>0</v>
      </c>
      <c r="G23" s="254" t="s">
        <v>805</v>
      </c>
    </row>
    <row r="24" spans="1:218" s="67" customFormat="1" x14ac:dyDescent="0.35">
      <c r="A24" s="43" t="s">
        <v>826</v>
      </c>
      <c r="B24" s="257" t="s">
        <v>809</v>
      </c>
      <c r="C24" s="51" t="s">
        <v>28</v>
      </c>
      <c r="D24" s="56">
        <v>2</v>
      </c>
      <c r="E24" s="192"/>
      <c r="F24" s="181">
        <f t="shared" si="0"/>
        <v>0</v>
      </c>
      <c r="G24" s="254" t="s">
        <v>819</v>
      </c>
    </row>
    <row r="25" spans="1:218" x14ac:dyDescent="0.35">
      <c r="A25" s="281">
        <f>A23+1</f>
        <v>16</v>
      </c>
      <c r="B25" s="8" t="s">
        <v>857</v>
      </c>
      <c r="C25" s="84" t="s">
        <v>844</v>
      </c>
      <c r="D25" s="56">
        <v>35.200000000000003</v>
      </c>
      <c r="E25" s="192"/>
      <c r="F25" s="181">
        <f t="shared" si="0"/>
        <v>0</v>
      </c>
      <c r="G25" s="254" t="s">
        <v>805</v>
      </c>
      <c r="H25" s="90"/>
    </row>
    <row r="26" spans="1:218" x14ac:dyDescent="0.35">
      <c r="A26" s="279">
        <f>A25+1</f>
        <v>17</v>
      </c>
      <c r="B26" s="289" t="s">
        <v>827</v>
      </c>
      <c r="C26" s="70" t="s">
        <v>27</v>
      </c>
      <c r="D26" s="56">
        <v>15.1</v>
      </c>
      <c r="E26" s="192"/>
      <c r="F26" s="181">
        <f t="shared" si="0"/>
        <v>0</v>
      </c>
      <c r="G26" s="254" t="s">
        <v>805</v>
      </c>
      <c r="H26" s="90"/>
    </row>
    <row r="27" spans="1:218" ht="16.5" x14ac:dyDescent="0.45">
      <c r="A27" s="281">
        <f>A26+1</f>
        <v>18</v>
      </c>
      <c r="B27" s="8" t="s">
        <v>858</v>
      </c>
      <c r="C27" s="84" t="s">
        <v>777</v>
      </c>
      <c r="D27" s="276">
        <v>1.35</v>
      </c>
      <c r="E27" s="192"/>
      <c r="F27" s="181">
        <f t="shared" si="0"/>
        <v>0</v>
      </c>
      <c r="G27" s="254" t="s">
        <v>805</v>
      </c>
      <c r="H27" s="90"/>
      <c r="I27" s="256"/>
      <c r="J27" s="256"/>
      <c r="K27" s="256"/>
      <c r="L27" s="256"/>
      <c r="M27" s="256"/>
      <c r="N27" s="256"/>
      <c r="O27" s="256"/>
      <c r="P27" s="256"/>
      <c r="Q27" s="256"/>
      <c r="R27" s="256"/>
      <c r="S27" s="256"/>
      <c r="T27" s="256"/>
      <c r="U27" s="256"/>
      <c r="V27" s="256"/>
      <c r="W27" s="256"/>
      <c r="X27" s="256"/>
      <c r="Y27" s="256"/>
      <c r="Z27" s="256"/>
      <c r="AA27" s="256"/>
      <c r="AB27" s="256"/>
      <c r="AC27" s="256"/>
      <c r="AD27" s="256"/>
      <c r="AE27" s="256"/>
      <c r="AF27" s="256"/>
      <c r="AG27" s="256"/>
      <c r="AH27" s="256"/>
      <c r="AI27" s="256"/>
      <c r="AJ27" s="256"/>
      <c r="AK27" s="256"/>
      <c r="AL27" s="256"/>
      <c r="AM27" s="256"/>
      <c r="AN27" s="256"/>
      <c r="AO27" s="256"/>
      <c r="AP27" s="256"/>
      <c r="AQ27" s="256"/>
      <c r="AR27" s="256"/>
      <c r="AS27" s="256"/>
      <c r="AT27" s="256"/>
      <c r="AU27" s="256"/>
      <c r="AV27" s="256"/>
      <c r="AW27" s="256"/>
      <c r="AX27" s="256"/>
      <c r="AY27" s="256"/>
      <c r="AZ27" s="256"/>
      <c r="BA27" s="256"/>
      <c r="BB27" s="256"/>
      <c r="BC27" s="256"/>
      <c r="BD27" s="256"/>
      <c r="BE27" s="256"/>
      <c r="BF27" s="256"/>
      <c r="BG27" s="256"/>
      <c r="BH27" s="256"/>
      <c r="BI27" s="256"/>
      <c r="BJ27" s="256"/>
      <c r="BK27" s="256"/>
      <c r="BL27" s="256"/>
      <c r="BM27" s="256"/>
      <c r="BN27" s="256"/>
      <c r="BO27" s="256"/>
      <c r="BP27" s="256"/>
      <c r="BQ27" s="256"/>
      <c r="BR27" s="256"/>
      <c r="BS27" s="256"/>
      <c r="BT27" s="256"/>
      <c r="BU27" s="256"/>
      <c r="BV27" s="256"/>
      <c r="BW27" s="256"/>
      <c r="BX27" s="256"/>
      <c r="BY27" s="256"/>
      <c r="BZ27" s="256"/>
      <c r="CA27" s="256"/>
      <c r="CB27" s="256"/>
      <c r="CC27" s="256"/>
      <c r="CD27" s="256"/>
      <c r="CE27" s="256"/>
      <c r="CF27" s="256"/>
      <c r="CG27" s="256"/>
      <c r="CH27" s="256"/>
      <c r="CI27" s="256"/>
      <c r="CJ27" s="256"/>
      <c r="CK27" s="256"/>
      <c r="CL27" s="256"/>
      <c r="CM27" s="256"/>
      <c r="CN27" s="256"/>
      <c r="CO27" s="256"/>
      <c r="CP27" s="256"/>
      <c r="CQ27" s="256"/>
      <c r="CR27" s="256"/>
      <c r="CS27" s="256"/>
      <c r="CT27" s="256"/>
      <c r="CU27" s="256"/>
      <c r="CV27" s="256"/>
      <c r="CW27" s="256"/>
      <c r="CX27" s="256"/>
      <c r="CY27" s="256"/>
      <c r="CZ27" s="256"/>
      <c r="DA27" s="256"/>
      <c r="DB27" s="256"/>
      <c r="DC27" s="256"/>
      <c r="DD27" s="256"/>
      <c r="DE27" s="256"/>
      <c r="DF27" s="256"/>
      <c r="DG27" s="256"/>
      <c r="DH27" s="256"/>
      <c r="DI27" s="256"/>
      <c r="DJ27" s="256"/>
      <c r="DK27" s="256"/>
      <c r="DL27" s="256"/>
      <c r="DM27" s="256"/>
      <c r="DN27" s="256"/>
      <c r="DO27" s="256"/>
      <c r="DP27" s="256"/>
      <c r="DQ27" s="256"/>
      <c r="DR27" s="256"/>
      <c r="DS27" s="256"/>
      <c r="DT27" s="256"/>
      <c r="DU27" s="256"/>
      <c r="DV27" s="256"/>
      <c r="DW27" s="256"/>
      <c r="DX27" s="256"/>
      <c r="DY27" s="256"/>
      <c r="DZ27" s="256"/>
      <c r="EA27" s="256"/>
      <c r="EB27" s="256"/>
      <c r="EC27" s="256"/>
      <c r="ED27" s="256"/>
      <c r="EE27" s="256"/>
      <c r="EF27" s="256"/>
      <c r="EG27" s="256"/>
      <c r="EH27" s="256"/>
      <c r="EI27" s="256"/>
      <c r="EJ27" s="256"/>
      <c r="EK27" s="256"/>
      <c r="EL27" s="256"/>
      <c r="EM27" s="256"/>
      <c r="EN27" s="256"/>
      <c r="EO27" s="256"/>
      <c r="EP27" s="256"/>
      <c r="EQ27" s="256"/>
      <c r="ER27" s="256"/>
      <c r="ES27" s="256"/>
      <c r="ET27" s="256"/>
      <c r="EU27" s="256"/>
      <c r="EV27" s="256"/>
      <c r="EW27" s="256"/>
      <c r="EX27" s="256"/>
      <c r="EY27" s="256"/>
      <c r="EZ27" s="256"/>
      <c r="FA27" s="256"/>
      <c r="FB27" s="256"/>
      <c r="FC27" s="256"/>
      <c r="FD27" s="256"/>
      <c r="FE27" s="256"/>
      <c r="FF27" s="256"/>
      <c r="FG27" s="256"/>
      <c r="FH27" s="256"/>
      <c r="FI27" s="256"/>
      <c r="FJ27" s="256"/>
      <c r="FK27" s="256"/>
      <c r="FL27" s="256"/>
      <c r="FM27" s="256"/>
      <c r="FN27" s="256"/>
      <c r="FO27" s="256"/>
      <c r="FP27" s="256"/>
      <c r="FQ27" s="256"/>
      <c r="FR27" s="256"/>
      <c r="FS27" s="256"/>
      <c r="FT27" s="256"/>
      <c r="FU27" s="256"/>
      <c r="FV27" s="256"/>
      <c r="FW27" s="256"/>
      <c r="FX27" s="256"/>
      <c r="FY27" s="256"/>
      <c r="FZ27" s="256"/>
      <c r="GA27" s="256"/>
      <c r="GB27" s="256"/>
      <c r="GC27" s="256"/>
      <c r="GD27" s="256"/>
      <c r="GE27" s="256"/>
      <c r="GF27" s="256"/>
      <c r="GG27" s="256"/>
      <c r="GH27" s="256"/>
      <c r="GI27" s="256"/>
      <c r="GJ27" s="256"/>
      <c r="GK27" s="256"/>
      <c r="GL27" s="256"/>
      <c r="GM27" s="256"/>
      <c r="GN27" s="256"/>
      <c r="GO27" s="256"/>
      <c r="GP27" s="256"/>
      <c r="GQ27" s="256"/>
      <c r="GR27" s="256"/>
      <c r="GS27" s="256"/>
      <c r="GT27" s="256"/>
      <c r="GU27" s="256"/>
      <c r="GV27" s="256"/>
      <c r="GW27" s="256"/>
      <c r="GX27" s="256"/>
      <c r="GY27" s="256"/>
      <c r="GZ27" s="256"/>
      <c r="HA27" s="256"/>
      <c r="HB27" s="256"/>
      <c r="HC27" s="256"/>
      <c r="HD27" s="256"/>
      <c r="HE27" s="256"/>
      <c r="HF27" s="256"/>
      <c r="HG27" s="256"/>
      <c r="HH27" s="256"/>
      <c r="HI27" s="256"/>
      <c r="HJ27" s="256"/>
    </row>
    <row r="28" spans="1:218" x14ac:dyDescent="0.45">
      <c r="A28" s="282">
        <f>A27+1</f>
        <v>19</v>
      </c>
      <c r="B28" s="257" t="s">
        <v>859</v>
      </c>
      <c r="C28" s="51" t="s">
        <v>28</v>
      </c>
      <c r="D28" s="56">
        <v>1</v>
      </c>
      <c r="E28" s="192"/>
      <c r="F28" s="181">
        <f t="shared" si="0"/>
        <v>0</v>
      </c>
      <c r="G28" s="254" t="s">
        <v>805</v>
      </c>
      <c r="H28" s="256"/>
      <c r="I28" s="256"/>
      <c r="J28" s="256"/>
      <c r="K28" s="256"/>
      <c r="L28" s="256"/>
      <c r="M28" s="256"/>
      <c r="N28" s="256"/>
      <c r="O28" s="256"/>
      <c r="P28" s="256"/>
      <c r="Q28" s="256"/>
      <c r="R28" s="256"/>
      <c r="S28" s="256"/>
      <c r="T28" s="256"/>
      <c r="U28" s="256"/>
      <c r="V28" s="256"/>
      <c r="W28" s="256"/>
      <c r="X28" s="256"/>
      <c r="Y28" s="256"/>
      <c r="Z28" s="256"/>
      <c r="AA28" s="256"/>
      <c r="AB28" s="256"/>
      <c r="AC28" s="256"/>
      <c r="AD28" s="256"/>
      <c r="AE28" s="256"/>
      <c r="AF28" s="256"/>
      <c r="AG28" s="256"/>
      <c r="AH28" s="256"/>
      <c r="AI28" s="256"/>
      <c r="AJ28" s="256"/>
      <c r="AK28" s="256"/>
      <c r="AL28" s="256"/>
      <c r="AM28" s="256"/>
      <c r="AN28" s="256"/>
      <c r="AO28" s="256"/>
      <c r="AP28" s="256"/>
      <c r="AQ28" s="256"/>
      <c r="AR28" s="256"/>
      <c r="AS28" s="256"/>
      <c r="AT28" s="256"/>
      <c r="AU28" s="256"/>
      <c r="AV28" s="256"/>
      <c r="AW28" s="256"/>
      <c r="AX28" s="256"/>
      <c r="AY28" s="256"/>
      <c r="AZ28" s="256"/>
      <c r="BA28" s="256"/>
      <c r="BB28" s="256"/>
      <c r="BC28" s="256"/>
      <c r="BD28" s="256"/>
      <c r="BE28" s="256"/>
      <c r="BF28" s="256"/>
      <c r="BG28" s="256"/>
      <c r="BH28" s="256"/>
      <c r="BI28" s="256"/>
      <c r="BJ28" s="256"/>
      <c r="BK28" s="256"/>
      <c r="BL28" s="256"/>
      <c r="BM28" s="256"/>
      <c r="BN28" s="256"/>
      <c r="BO28" s="256"/>
      <c r="BP28" s="256"/>
      <c r="BQ28" s="256"/>
      <c r="BR28" s="256"/>
      <c r="BS28" s="256"/>
      <c r="BT28" s="256"/>
      <c r="BU28" s="256"/>
      <c r="BV28" s="256"/>
      <c r="BW28" s="256"/>
      <c r="BX28" s="256"/>
      <c r="BY28" s="256"/>
      <c r="BZ28" s="256"/>
      <c r="CA28" s="256"/>
      <c r="CB28" s="256"/>
      <c r="CC28" s="256"/>
      <c r="CD28" s="256"/>
      <c r="CE28" s="256"/>
      <c r="CF28" s="256"/>
      <c r="CG28" s="256"/>
      <c r="CH28" s="256"/>
      <c r="CI28" s="256"/>
      <c r="CJ28" s="256"/>
      <c r="CK28" s="256"/>
      <c r="CL28" s="256"/>
      <c r="CM28" s="256"/>
      <c r="CN28" s="256"/>
      <c r="CO28" s="256"/>
      <c r="CP28" s="256"/>
      <c r="CQ28" s="256"/>
      <c r="CR28" s="256"/>
      <c r="CS28" s="256"/>
      <c r="CT28" s="256"/>
      <c r="CU28" s="256"/>
      <c r="CV28" s="256"/>
      <c r="CW28" s="256"/>
      <c r="CX28" s="256"/>
      <c r="CY28" s="256"/>
      <c r="CZ28" s="256"/>
      <c r="DA28" s="256"/>
      <c r="DB28" s="256"/>
      <c r="DC28" s="256"/>
      <c r="DD28" s="256"/>
      <c r="DE28" s="256"/>
      <c r="DF28" s="256"/>
      <c r="DG28" s="256"/>
      <c r="DH28" s="256"/>
      <c r="DI28" s="256"/>
      <c r="DJ28" s="256"/>
      <c r="DK28" s="256"/>
      <c r="DL28" s="256"/>
      <c r="DM28" s="256"/>
      <c r="DN28" s="256"/>
      <c r="DO28" s="256"/>
      <c r="DP28" s="256"/>
      <c r="DQ28" s="256"/>
      <c r="DR28" s="256"/>
      <c r="DS28" s="256"/>
      <c r="DT28" s="256"/>
      <c r="DU28" s="256"/>
      <c r="DV28" s="256"/>
      <c r="DW28" s="256"/>
      <c r="DX28" s="256"/>
      <c r="DY28" s="256"/>
      <c r="DZ28" s="256"/>
      <c r="EA28" s="256"/>
      <c r="EB28" s="256"/>
      <c r="EC28" s="256"/>
      <c r="ED28" s="256"/>
      <c r="EE28" s="256"/>
      <c r="EF28" s="256"/>
      <c r="EG28" s="256"/>
      <c r="EH28" s="256"/>
      <c r="EI28" s="256"/>
      <c r="EJ28" s="256"/>
      <c r="EK28" s="256"/>
      <c r="EL28" s="256"/>
      <c r="EM28" s="256"/>
      <c r="EN28" s="256"/>
      <c r="EO28" s="256"/>
      <c r="EP28" s="256"/>
      <c r="EQ28" s="256"/>
      <c r="ER28" s="256"/>
      <c r="ES28" s="256"/>
      <c r="ET28" s="256"/>
      <c r="EU28" s="256"/>
      <c r="EV28" s="256"/>
      <c r="EW28" s="256"/>
      <c r="EX28" s="256"/>
      <c r="EY28" s="256"/>
      <c r="EZ28" s="256"/>
      <c r="FA28" s="256"/>
      <c r="FB28" s="256"/>
      <c r="FC28" s="256"/>
      <c r="FD28" s="256"/>
      <c r="FE28" s="256"/>
      <c r="FF28" s="256"/>
      <c r="FG28" s="256"/>
      <c r="FH28" s="256"/>
      <c r="FI28" s="256"/>
      <c r="FJ28" s="256"/>
      <c r="FK28" s="256"/>
      <c r="FL28" s="256"/>
      <c r="FM28" s="256"/>
      <c r="FN28" s="256"/>
      <c r="FO28" s="256"/>
      <c r="FP28" s="256"/>
      <c r="FQ28" s="256"/>
      <c r="FR28" s="256"/>
      <c r="FS28" s="256"/>
      <c r="FT28" s="256"/>
      <c r="FU28" s="256"/>
      <c r="FV28" s="256"/>
      <c r="FW28" s="256"/>
      <c r="FX28" s="256"/>
      <c r="FY28" s="256"/>
      <c r="FZ28" s="256"/>
      <c r="GA28" s="256"/>
      <c r="GB28" s="256"/>
      <c r="GC28" s="256"/>
      <c r="GD28" s="256"/>
      <c r="GE28" s="256"/>
      <c r="GF28" s="256"/>
      <c r="GG28" s="256"/>
      <c r="GH28" s="256"/>
      <c r="GI28" s="256"/>
      <c r="GJ28" s="256"/>
      <c r="GK28" s="256"/>
      <c r="GL28" s="256"/>
      <c r="GM28" s="256"/>
      <c r="GN28" s="256"/>
      <c r="GO28" s="256"/>
      <c r="GP28" s="256"/>
      <c r="GQ28" s="256"/>
      <c r="GR28" s="256"/>
      <c r="GS28" s="256"/>
      <c r="GT28" s="256"/>
      <c r="GU28" s="256"/>
      <c r="GV28" s="256"/>
      <c r="GW28" s="256"/>
      <c r="GX28" s="256"/>
      <c r="GY28" s="256"/>
      <c r="GZ28" s="256"/>
      <c r="HA28" s="256"/>
      <c r="HB28" s="256"/>
      <c r="HC28" s="256"/>
      <c r="HD28" s="256"/>
      <c r="HE28" s="256"/>
      <c r="HF28" s="256"/>
      <c r="HG28" s="256"/>
      <c r="HH28" s="256"/>
      <c r="HI28" s="256"/>
      <c r="HJ28" s="256"/>
    </row>
    <row r="29" spans="1:218" x14ac:dyDescent="0.45">
      <c r="A29" s="43" t="s">
        <v>552</v>
      </c>
      <c r="B29" s="257" t="s">
        <v>812</v>
      </c>
      <c r="C29" s="51" t="s">
        <v>28</v>
      </c>
      <c r="D29" s="56">
        <v>1</v>
      </c>
      <c r="E29" s="192"/>
      <c r="F29" s="181">
        <f t="shared" si="0"/>
        <v>0</v>
      </c>
      <c r="G29" s="254" t="s">
        <v>819</v>
      </c>
      <c r="H29" s="90"/>
      <c r="I29" s="256"/>
      <c r="J29" s="256"/>
      <c r="K29" s="256"/>
      <c r="L29" s="256"/>
      <c r="M29" s="256"/>
      <c r="N29" s="256"/>
      <c r="O29" s="256"/>
      <c r="P29" s="256"/>
      <c r="Q29" s="256"/>
      <c r="R29" s="256"/>
      <c r="S29" s="256"/>
      <c r="T29" s="256"/>
      <c r="U29" s="256"/>
      <c r="V29" s="256"/>
      <c r="W29" s="256"/>
      <c r="X29" s="256"/>
      <c r="Y29" s="256"/>
      <c r="Z29" s="256"/>
      <c r="AA29" s="256"/>
      <c r="AB29" s="256"/>
      <c r="AC29" s="256"/>
      <c r="AD29" s="256"/>
      <c r="AE29" s="256"/>
      <c r="AF29" s="256"/>
      <c r="AG29" s="256"/>
      <c r="AH29" s="256"/>
      <c r="AI29" s="256"/>
      <c r="AJ29" s="256"/>
      <c r="AK29" s="256"/>
      <c r="AL29" s="256"/>
      <c r="AM29" s="256"/>
      <c r="AN29" s="256"/>
      <c r="AO29" s="256"/>
      <c r="AP29" s="256"/>
      <c r="AQ29" s="256"/>
      <c r="AR29" s="256"/>
      <c r="AS29" s="256"/>
      <c r="AT29" s="256"/>
      <c r="AU29" s="256"/>
      <c r="AV29" s="256"/>
      <c r="AW29" s="256"/>
      <c r="AX29" s="256"/>
      <c r="AY29" s="256"/>
      <c r="AZ29" s="256"/>
      <c r="BA29" s="256"/>
      <c r="BB29" s="256"/>
      <c r="BC29" s="256"/>
      <c r="BD29" s="256"/>
      <c r="BE29" s="256"/>
      <c r="BF29" s="256"/>
      <c r="BG29" s="256"/>
      <c r="BH29" s="256"/>
      <c r="BI29" s="256"/>
      <c r="BJ29" s="256"/>
      <c r="BK29" s="256"/>
      <c r="BL29" s="256"/>
      <c r="BM29" s="256"/>
      <c r="BN29" s="256"/>
      <c r="BO29" s="256"/>
      <c r="BP29" s="256"/>
      <c r="BQ29" s="256"/>
      <c r="BR29" s="256"/>
      <c r="BS29" s="256"/>
      <c r="BT29" s="256"/>
      <c r="BU29" s="256"/>
      <c r="BV29" s="256"/>
      <c r="BW29" s="256"/>
      <c r="BX29" s="256"/>
      <c r="BY29" s="256"/>
      <c r="BZ29" s="256"/>
      <c r="CA29" s="256"/>
      <c r="CB29" s="256"/>
      <c r="CC29" s="256"/>
      <c r="CD29" s="256"/>
      <c r="CE29" s="256"/>
      <c r="CF29" s="256"/>
      <c r="CG29" s="256"/>
      <c r="CH29" s="256"/>
      <c r="CI29" s="256"/>
      <c r="CJ29" s="256"/>
      <c r="CK29" s="256"/>
      <c r="CL29" s="256"/>
      <c r="CM29" s="256"/>
      <c r="CN29" s="256"/>
      <c r="CO29" s="256"/>
      <c r="CP29" s="256"/>
      <c r="CQ29" s="256"/>
      <c r="CR29" s="256"/>
      <c r="CS29" s="256"/>
      <c r="CT29" s="256"/>
      <c r="CU29" s="256"/>
      <c r="CV29" s="256"/>
      <c r="CW29" s="256"/>
      <c r="CX29" s="256"/>
      <c r="CY29" s="256"/>
      <c r="CZ29" s="256"/>
      <c r="DA29" s="256"/>
      <c r="DB29" s="256"/>
      <c r="DC29" s="256"/>
      <c r="DD29" s="256"/>
      <c r="DE29" s="256"/>
      <c r="DF29" s="256"/>
      <c r="DG29" s="256"/>
      <c r="DH29" s="256"/>
      <c r="DI29" s="256"/>
      <c r="DJ29" s="256"/>
      <c r="DK29" s="256"/>
      <c r="DL29" s="256"/>
      <c r="DM29" s="256"/>
      <c r="DN29" s="256"/>
      <c r="DO29" s="256"/>
      <c r="DP29" s="256"/>
      <c r="DQ29" s="256"/>
      <c r="DR29" s="256"/>
      <c r="DS29" s="256"/>
      <c r="DT29" s="256"/>
      <c r="DU29" s="256"/>
      <c r="DV29" s="256"/>
      <c r="DW29" s="256"/>
      <c r="DX29" s="256"/>
      <c r="DY29" s="256"/>
      <c r="DZ29" s="256"/>
      <c r="EA29" s="256"/>
      <c r="EB29" s="256"/>
      <c r="EC29" s="256"/>
      <c r="ED29" s="256"/>
      <c r="EE29" s="256"/>
      <c r="EF29" s="256"/>
      <c r="EG29" s="256"/>
      <c r="EH29" s="256"/>
      <c r="EI29" s="256"/>
      <c r="EJ29" s="256"/>
      <c r="EK29" s="256"/>
      <c r="EL29" s="256"/>
      <c r="EM29" s="256"/>
      <c r="EN29" s="256"/>
      <c r="EO29" s="256"/>
      <c r="EP29" s="256"/>
      <c r="EQ29" s="256"/>
      <c r="ER29" s="256"/>
      <c r="ES29" s="256"/>
      <c r="ET29" s="256"/>
      <c r="EU29" s="256"/>
      <c r="EV29" s="256"/>
      <c r="EW29" s="256"/>
      <c r="EX29" s="256"/>
      <c r="EY29" s="256"/>
      <c r="EZ29" s="256"/>
      <c r="FA29" s="256"/>
      <c r="FB29" s="256"/>
      <c r="FC29" s="256"/>
      <c r="FD29" s="256"/>
      <c r="FE29" s="256"/>
      <c r="FF29" s="256"/>
      <c r="FG29" s="256"/>
      <c r="FH29" s="256"/>
      <c r="FI29" s="256"/>
      <c r="FJ29" s="256"/>
      <c r="FK29" s="256"/>
      <c r="FL29" s="256"/>
      <c r="FM29" s="256"/>
      <c r="FN29" s="256"/>
      <c r="FO29" s="256"/>
      <c r="FP29" s="256"/>
      <c r="FQ29" s="256"/>
      <c r="FR29" s="256"/>
      <c r="FS29" s="256"/>
      <c r="FT29" s="256"/>
      <c r="FU29" s="256"/>
      <c r="FV29" s="256"/>
      <c r="FW29" s="256"/>
      <c r="FX29" s="256"/>
      <c r="FY29" s="256"/>
      <c r="FZ29" s="256"/>
      <c r="GA29" s="256"/>
      <c r="GB29" s="256"/>
      <c r="GC29" s="256"/>
      <c r="GD29" s="256"/>
      <c r="GE29" s="256"/>
      <c r="GF29" s="256"/>
      <c r="GG29" s="256"/>
      <c r="GH29" s="256"/>
      <c r="GI29" s="256"/>
      <c r="GJ29" s="256"/>
      <c r="GK29" s="256"/>
      <c r="GL29" s="256"/>
      <c r="GM29" s="256"/>
      <c r="GN29" s="256"/>
      <c r="GO29" s="256"/>
      <c r="GP29" s="256"/>
      <c r="GQ29" s="256"/>
      <c r="GR29" s="256"/>
      <c r="GS29" s="256"/>
      <c r="GT29" s="256"/>
      <c r="GU29" s="256"/>
      <c r="GV29" s="256"/>
      <c r="GW29" s="256"/>
      <c r="GX29" s="256"/>
      <c r="GY29" s="256"/>
      <c r="GZ29" s="256"/>
      <c r="HA29" s="256"/>
      <c r="HB29" s="256"/>
      <c r="HC29" s="256"/>
      <c r="HD29" s="256"/>
      <c r="HE29" s="256"/>
      <c r="HF29" s="256"/>
      <c r="HG29" s="256"/>
      <c r="HH29" s="256"/>
      <c r="HI29" s="256"/>
      <c r="HJ29" s="256"/>
    </row>
    <row r="30" spans="1:218" s="55" customFormat="1" x14ac:dyDescent="0.35">
      <c r="A30" s="282">
        <f>A28+1</f>
        <v>20</v>
      </c>
      <c r="B30" s="257" t="s">
        <v>860</v>
      </c>
      <c r="C30" s="51" t="s">
        <v>28</v>
      </c>
      <c r="D30" s="56">
        <v>1</v>
      </c>
      <c r="E30" s="192"/>
      <c r="F30" s="181">
        <f t="shared" si="0"/>
        <v>0</v>
      </c>
      <c r="G30" s="254" t="s">
        <v>805</v>
      </c>
      <c r="H30" s="90"/>
    </row>
    <row r="31" spans="1:218" s="55" customFormat="1" x14ac:dyDescent="0.35">
      <c r="A31" s="43" t="s">
        <v>828</v>
      </c>
      <c r="B31" s="257" t="s">
        <v>829</v>
      </c>
      <c r="C31" s="51" t="s">
        <v>28</v>
      </c>
      <c r="D31" s="56">
        <v>1</v>
      </c>
      <c r="E31" s="192"/>
      <c r="F31" s="181">
        <f t="shared" si="0"/>
        <v>0</v>
      </c>
      <c r="G31" s="254" t="s">
        <v>819</v>
      </c>
    </row>
    <row r="32" spans="1:218" s="55" customFormat="1" x14ac:dyDescent="0.35">
      <c r="A32" s="282">
        <f>A30+1</f>
        <v>21</v>
      </c>
      <c r="B32" s="257" t="s">
        <v>861</v>
      </c>
      <c r="C32" s="51" t="s">
        <v>28</v>
      </c>
      <c r="D32" s="56">
        <v>3</v>
      </c>
      <c r="E32" s="192"/>
      <c r="F32" s="181">
        <f t="shared" si="0"/>
        <v>0</v>
      </c>
      <c r="G32" s="254" t="s">
        <v>805</v>
      </c>
    </row>
    <row r="33" spans="1:8" s="258" customFormat="1" x14ac:dyDescent="0.45">
      <c r="A33" s="43" t="s">
        <v>556</v>
      </c>
      <c r="B33" s="257" t="s">
        <v>862</v>
      </c>
      <c r="C33" s="51" t="s">
        <v>28</v>
      </c>
      <c r="D33" s="56">
        <v>3</v>
      </c>
      <c r="E33" s="192"/>
      <c r="F33" s="181">
        <f t="shared" si="0"/>
        <v>0</v>
      </c>
      <c r="G33" s="254" t="s">
        <v>819</v>
      </c>
      <c r="H33" s="90"/>
    </row>
    <row r="34" spans="1:8" s="256" customFormat="1" x14ac:dyDescent="0.45">
      <c r="A34" s="282">
        <f>A32+1</f>
        <v>22</v>
      </c>
      <c r="B34" s="257" t="s">
        <v>863</v>
      </c>
      <c r="C34" s="51" t="s">
        <v>28</v>
      </c>
      <c r="D34" s="56">
        <v>1</v>
      </c>
      <c r="E34" s="192"/>
      <c r="F34" s="181">
        <f t="shared" si="0"/>
        <v>0</v>
      </c>
      <c r="G34" s="254" t="s">
        <v>805</v>
      </c>
    </row>
    <row r="35" spans="1:8" s="256" customFormat="1" x14ac:dyDescent="0.45">
      <c r="A35" s="43" t="s">
        <v>558</v>
      </c>
      <c r="B35" s="257" t="s">
        <v>830</v>
      </c>
      <c r="C35" s="51" t="s">
        <v>28</v>
      </c>
      <c r="D35" s="56">
        <v>1</v>
      </c>
      <c r="E35" s="192"/>
      <c r="F35" s="181">
        <f t="shared" si="0"/>
        <v>0</v>
      </c>
      <c r="G35" s="254" t="s">
        <v>819</v>
      </c>
      <c r="H35" s="90"/>
    </row>
    <row r="36" spans="1:8" s="256" customFormat="1" x14ac:dyDescent="0.45">
      <c r="A36" s="279">
        <f>A34+1</f>
        <v>23</v>
      </c>
      <c r="B36" s="257" t="s">
        <v>864</v>
      </c>
      <c r="C36" s="51" t="s">
        <v>68</v>
      </c>
      <c r="D36" s="283">
        <v>4</v>
      </c>
      <c r="E36" s="192"/>
      <c r="F36" s="181">
        <f t="shared" si="0"/>
        <v>0</v>
      </c>
      <c r="G36" s="254" t="s">
        <v>805</v>
      </c>
    </row>
    <row r="37" spans="1:8" s="256" customFormat="1" x14ac:dyDescent="0.45">
      <c r="A37" s="49" t="s">
        <v>560</v>
      </c>
      <c r="B37" s="257" t="s">
        <v>810</v>
      </c>
      <c r="C37" s="51" t="s">
        <v>68</v>
      </c>
      <c r="D37" s="54">
        <v>4</v>
      </c>
      <c r="E37" s="192"/>
      <c r="F37" s="181">
        <f t="shared" si="0"/>
        <v>0</v>
      </c>
      <c r="G37" s="254" t="s">
        <v>819</v>
      </c>
      <c r="H37" s="90"/>
    </row>
    <row r="38" spans="1:8" s="256" customFormat="1" x14ac:dyDescent="0.45">
      <c r="A38" s="49" t="s">
        <v>560</v>
      </c>
      <c r="B38" s="257" t="s">
        <v>811</v>
      </c>
      <c r="C38" s="84" t="s">
        <v>68</v>
      </c>
      <c r="D38" s="109">
        <v>4</v>
      </c>
      <c r="E38" s="192"/>
      <c r="F38" s="181">
        <f t="shared" si="0"/>
        <v>0</v>
      </c>
      <c r="G38" s="254" t="s">
        <v>804</v>
      </c>
    </row>
    <row r="39" spans="1:8" s="256" customFormat="1" x14ac:dyDescent="0.45">
      <c r="A39" s="279">
        <f>A36+1</f>
        <v>24</v>
      </c>
      <c r="B39" s="257" t="s">
        <v>865</v>
      </c>
      <c r="C39" s="51" t="s">
        <v>28</v>
      </c>
      <c r="D39" s="56">
        <v>1</v>
      </c>
      <c r="E39" s="192"/>
      <c r="F39" s="181">
        <f t="shared" si="0"/>
        <v>0</v>
      </c>
      <c r="G39" s="254" t="s">
        <v>805</v>
      </c>
      <c r="H39" s="90"/>
    </row>
    <row r="40" spans="1:8" x14ac:dyDescent="0.35">
      <c r="A40" s="49" t="s">
        <v>562</v>
      </c>
      <c r="B40" s="257" t="s">
        <v>866</v>
      </c>
      <c r="C40" s="51" t="s">
        <v>28</v>
      </c>
      <c r="D40" s="56">
        <v>1</v>
      </c>
      <c r="E40" s="192"/>
      <c r="F40" s="181">
        <f t="shared" si="0"/>
        <v>0</v>
      </c>
      <c r="G40" s="254" t="s">
        <v>819</v>
      </c>
    </row>
    <row r="41" spans="1:8" x14ac:dyDescent="0.35">
      <c r="A41" s="279">
        <f>A39+1</f>
        <v>25</v>
      </c>
      <c r="B41" s="257" t="s">
        <v>867</v>
      </c>
      <c r="C41" s="51" t="s">
        <v>28</v>
      </c>
      <c r="D41" s="56">
        <v>3</v>
      </c>
      <c r="E41" s="192"/>
      <c r="F41" s="181">
        <f t="shared" si="0"/>
        <v>0</v>
      </c>
      <c r="G41" s="254" t="s">
        <v>805</v>
      </c>
      <c r="H41" s="90"/>
    </row>
    <row r="42" spans="1:8" x14ac:dyDescent="0.35">
      <c r="A42" s="49" t="s">
        <v>563</v>
      </c>
      <c r="B42" s="257" t="s">
        <v>868</v>
      </c>
      <c r="C42" s="51" t="s">
        <v>28</v>
      </c>
      <c r="D42" s="56">
        <v>3</v>
      </c>
      <c r="E42" s="192"/>
      <c r="F42" s="181">
        <f t="shared" si="0"/>
        <v>0</v>
      </c>
      <c r="G42" s="254" t="s">
        <v>819</v>
      </c>
    </row>
    <row r="43" spans="1:8" x14ac:dyDescent="0.35">
      <c r="A43" s="282">
        <f>A41+1</f>
        <v>26</v>
      </c>
      <c r="B43" s="257" t="s">
        <v>869</v>
      </c>
      <c r="C43" s="51" t="s">
        <v>28</v>
      </c>
      <c r="D43" s="56">
        <v>4</v>
      </c>
      <c r="E43" s="192"/>
      <c r="F43" s="181">
        <f t="shared" si="0"/>
        <v>0</v>
      </c>
      <c r="G43" s="254" t="s">
        <v>805</v>
      </c>
      <c r="H43" s="90"/>
    </row>
    <row r="44" spans="1:8" s="55" customFormat="1" x14ac:dyDescent="0.35">
      <c r="A44" s="281">
        <f>A43+1</f>
        <v>27</v>
      </c>
      <c r="B44" s="8" t="s">
        <v>870</v>
      </c>
      <c r="C44" s="84" t="s">
        <v>69</v>
      </c>
      <c r="D44" s="87">
        <v>0.31049999999999994</v>
      </c>
      <c r="E44" s="192"/>
      <c r="F44" s="181">
        <f t="shared" si="0"/>
        <v>0</v>
      </c>
      <c r="G44" s="254" t="s">
        <v>805</v>
      </c>
    </row>
    <row r="45" spans="1:8" s="55" customFormat="1" x14ac:dyDescent="0.35">
      <c r="A45" s="279">
        <f>A44+1</f>
        <v>28</v>
      </c>
      <c r="B45" s="257" t="s">
        <v>871</v>
      </c>
      <c r="C45" s="51" t="s">
        <v>23</v>
      </c>
      <c r="D45" s="284">
        <v>6.000000000000001E-3</v>
      </c>
      <c r="E45" s="192"/>
      <c r="F45" s="181">
        <f t="shared" si="0"/>
        <v>0</v>
      </c>
      <c r="G45" s="254" t="s">
        <v>805</v>
      </c>
      <c r="H45" s="90"/>
    </row>
    <row r="46" spans="1:8" x14ac:dyDescent="0.35">
      <c r="A46" s="282">
        <f>A45+1</f>
        <v>29</v>
      </c>
      <c r="B46" s="259" t="s">
        <v>872</v>
      </c>
      <c r="C46" s="51" t="s">
        <v>211</v>
      </c>
      <c r="D46" s="54">
        <v>1</v>
      </c>
      <c r="E46" s="192"/>
      <c r="F46" s="181">
        <f t="shared" si="0"/>
        <v>0</v>
      </c>
      <c r="G46" s="254" t="s">
        <v>805</v>
      </c>
    </row>
    <row r="47" spans="1:8" x14ac:dyDescent="0.35">
      <c r="A47" s="49" t="s">
        <v>569</v>
      </c>
      <c r="B47" s="257" t="s">
        <v>873</v>
      </c>
      <c r="C47" s="51" t="s">
        <v>18</v>
      </c>
      <c r="D47" s="54">
        <v>1</v>
      </c>
      <c r="E47" s="192"/>
      <c r="F47" s="181">
        <f t="shared" si="0"/>
        <v>0</v>
      </c>
      <c r="G47" s="254" t="s">
        <v>819</v>
      </c>
      <c r="H47" s="90"/>
    </row>
    <row r="48" spans="1:8" x14ac:dyDescent="0.35">
      <c r="A48" s="282">
        <f>A46+1</f>
        <v>30</v>
      </c>
      <c r="B48" s="257" t="s">
        <v>874</v>
      </c>
      <c r="C48" s="51" t="s">
        <v>28</v>
      </c>
      <c r="D48" s="56">
        <v>1</v>
      </c>
      <c r="E48" s="192"/>
      <c r="F48" s="181">
        <f t="shared" si="0"/>
        <v>0</v>
      </c>
      <c r="G48" s="254" t="s">
        <v>805</v>
      </c>
    </row>
    <row r="49" spans="1:8" x14ac:dyDescent="0.35">
      <c r="A49" s="43" t="s">
        <v>570</v>
      </c>
      <c r="B49" s="257" t="s">
        <v>875</v>
      </c>
      <c r="C49" s="51" t="s">
        <v>28</v>
      </c>
      <c r="D49" s="56">
        <v>1</v>
      </c>
      <c r="E49" s="192"/>
      <c r="F49" s="181">
        <f t="shared" si="0"/>
        <v>0</v>
      </c>
      <c r="G49" s="254" t="s">
        <v>804</v>
      </c>
      <c r="H49" s="90"/>
    </row>
    <row r="50" spans="1:8" x14ac:dyDescent="0.35">
      <c r="A50" s="282">
        <f>A48+1</f>
        <v>31</v>
      </c>
      <c r="B50" s="257" t="s">
        <v>876</v>
      </c>
      <c r="C50" s="51" t="s">
        <v>28</v>
      </c>
      <c r="D50" s="56">
        <v>1</v>
      </c>
      <c r="E50" s="192"/>
      <c r="F50" s="181">
        <f t="shared" si="0"/>
        <v>0</v>
      </c>
      <c r="G50" s="254" t="s">
        <v>805</v>
      </c>
    </row>
    <row r="51" spans="1:8" x14ac:dyDescent="0.35">
      <c r="A51" s="43" t="s">
        <v>571</v>
      </c>
      <c r="B51" s="257" t="s">
        <v>877</v>
      </c>
      <c r="C51" s="51" t="s">
        <v>28</v>
      </c>
      <c r="D51" s="56">
        <v>1</v>
      </c>
      <c r="E51" s="192"/>
      <c r="F51" s="181">
        <f t="shared" si="0"/>
        <v>0</v>
      </c>
      <c r="G51" s="254" t="s">
        <v>819</v>
      </c>
      <c r="H51" s="90"/>
    </row>
    <row r="52" spans="1:8" s="55" customFormat="1" x14ac:dyDescent="0.35">
      <c r="A52" s="279">
        <f>A50+1</f>
        <v>32</v>
      </c>
      <c r="B52" s="259" t="s">
        <v>831</v>
      </c>
      <c r="C52" s="51" t="s">
        <v>211</v>
      </c>
      <c r="D52" s="283">
        <v>9</v>
      </c>
      <c r="E52" s="192"/>
      <c r="F52" s="181">
        <f t="shared" si="0"/>
        <v>0</v>
      </c>
      <c r="G52" s="254" t="s">
        <v>805</v>
      </c>
    </row>
    <row r="53" spans="1:8" s="55" customFormat="1" x14ac:dyDescent="0.35">
      <c r="A53" s="282">
        <f t="shared" ref="A53:A62" si="2">A52+1</f>
        <v>33</v>
      </c>
      <c r="B53" s="257" t="s">
        <v>878</v>
      </c>
      <c r="C53" s="51" t="s">
        <v>211</v>
      </c>
      <c r="D53" s="275">
        <v>1</v>
      </c>
      <c r="E53" s="192"/>
      <c r="F53" s="181">
        <f t="shared" si="0"/>
        <v>0</v>
      </c>
      <c r="G53" s="254" t="s">
        <v>805</v>
      </c>
      <c r="H53" s="90"/>
    </row>
    <row r="54" spans="1:8" x14ac:dyDescent="0.35">
      <c r="A54" s="282">
        <f t="shared" si="2"/>
        <v>34</v>
      </c>
      <c r="B54" s="257" t="s">
        <v>879</v>
      </c>
      <c r="C54" s="51" t="s">
        <v>211</v>
      </c>
      <c r="D54" s="275">
        <v>1</v>
      </c>
      <c r="E54" s="192"/>
      <c r="F54" s="181">
        <f t="shared" si="0"/>
        <v>0</v>
      </c>
      <c r="G54" s="254" t="s">
        <v>805</v>
      </c>
    </row>
    <row r="55" spans="1:8" x14ac:dyDescent="0.35">
      <c r="A55" s="282">
        <f t="shared" si="2"/>
        <v>35</v>
      </c>
      <c r="B55" s="257" t="s">
        <v>880</v>
      </c>
      <c r="C55" s="51" t="s">
        <v>211</v>
      </c>
      <c r="D55" s="275">
        <v>3</v>
      </c>
      <c r="E55" s="192"/>
      <c r="F55" s="181">
        <f t="shared" si="0"/>
        <v>0</v>
      </c>
      <c r="G55" s="254" t="s">
        <v>805</v>
      </c>
      <c r="H55" s="90"/>
    </row>
    <row r="56" spans="1:8" s="55" customFormat="1" x14ac:dyDescent="0.35">
      <c r="A56" s="282">
        <f t="shared" si="2"/>
        <v>36</v>
      </c>
      <c r="B56" s="257" t="s">
        <v>832</v>
      </c>
      <c r="C56" s="51" t="s">
        <v>211</v>
      </c>
      <c r="D56" s="275">
        <v>1</v>
      </c>
      <c r="E56" s="192"/>
      <c r="F56" s="181">
        <f t="shared" si="0"/>
        <v>0</v>
      </c>
      <c r="G56" s="254" t="s">
        <v>805</v>
      </c>
    </row>
    <row r="57" spans="1:8" s="55" customFormat="1" x14ac:dyDescent="0.35">
      <c r="A57" s="282">
        <f t="shared" si="2"/>
        <v>37</v>
      </c>
      <c r="B57" s="257" t="s">
        <v>833</v>
      </c>
      <c r="C57" s="51" t="s">
        <v>211</v>
      </c>
      <c r="D57" s="275">
        <v>1</v>
      </c>
      <c r="E57" s="192"/>
      <c r="F57" s="181">
        <f t="shared" si="0"/>
        <v>0</v>
      </c>
      <c r="G57" s="254" t="s">
        <v>805</v>
      </c>
      <c r="H57" s="90"/>
    </row>
    <row r="58" spans="1:8" s="55" customFormat="1" x14ac:dyDescent="0.35">
      <c r="A58" s="282">
        <f t="shared" si="2"/>
        <v>38</v>
      </c>
      <c r="B58" s="257" t="s">
        <v>881</v>
      </c>
      <c r="C58" s="51" t="s">
        <v>211</v>
      </c>
      <c r="D58" s="275">
        <v>3</v>
      </c>
      <c r="E58" s="192"/>
      <c r="F58" s="181">
        <f t="shared" si="0"/>
        <v>0</v>
      </c>
      <c r="G58" s="254" t="s">
        <v>805</v>
      </c>
    </row>
    <row r="59" spans="1:8" s="55" customFormat="1" x14ac:dyDescent="0.35">
      <c r="A59" s="279">
        <f t="shared" si="2"/>
        <v>39</v>
      </c>
      <c r="B59" s="257" t="s">
        <v>882</v>
      </c>
      <c r="C59" s="51" t="s">
        <v>27</v>
      </c>
      <c r="D59" s="275">
        <v>15</v>
      </c>
      <c r="E59" s="192"/>
      <c r="F59" s="181">
        <f t="shared" si="0"/>
        <v>0</v>
      </c>
      <c r="G59" s="254" t="s">
        <v>805</v>
      </c>
      <c r="H59" s="90"/>
    </row>
    <row r="60" spans="1:8" s="55" customFormat="1" x14ac:dyDescent="0.35">
      <c r="A60" s="279">
        <f t="shared" si="2"/>
        <v>40</v>
      </c>
      <c r="B60" s="257" t="s">
        <v>883</v>
      </c>
      <c r="C60" s="51" t="s">
        <v>27</v>
      </c>
      <c r="D60" s="275">
        <v>15</v>
      </c>
      <c r="E60" s="192"/>
      <c r="F60" s="181">
        <f t="shared" si="0"/>
        <v>0</v>
      </c>
      <c r="G60" s="254" t="s">
        <v>805</v>
      </c>
    </row>
    <row r="61" spans="1:8" s="55" customFormat="1" x14ac:dyDescent="0.35">
      <c r="A61" s="279">
        <f t="shared" si="2"/>
        <v>41</v>
      </c>
      <c r="B61" s="259" t="s">
        <v>884</v>
      </c>
      <c r="C61" s="51" t="s">
        <v>27</v>
      </c>
      <c r="D61" s="275">
        <v>40</v>
      </c>
      <c r="E61" s="192"/>
      <c r="F61" s="181">
        <f t="shared" si="0"/>
        <v>0</v>
      </c>
      <c r="G61" s="254" t="s">
        <v>805</v>
      </c>
      <c r="H61" s="90"/>
    </row>
    <row r="62" spans="1:8" s="55" customFormat="1" x14ac:dyDescent="0.35">
      <c r="A62" s="279">
        <f t="shared" si="2"/>
        <v>42</v>
      </c>
      <c r="B62" s="259" t="s">
        <v>885</v>
      </c>
      <c r="C62" s="51" t="s">
        <v>19</v>
      </c>
      <c r="D62" s="278">
        <v>0.126</v>
      </c>
      <c r="E62" s="192"/>
      <c r="F62" s="181">
        <f t="shared" si="0"/>
        <v>0</v>
      </c>
      <c r="G62" s="254" t="s">
        <v>805</v>
      </c>
      <c r="H62" s="90"/>
    </row>
    <row r="63" spans="1:8" s="55" customFormat="1" x14ac:dyDescent="0.35">
      <c r="A63" s="43"/>
      <c r="B63" s="290" t="s">
        <v>886</v>
      </c>
      <c r="C63" s="51"/>
      <c r="D63" s="85"/>
      <c r="E63" s="192"/>
      <c r="F63" s="181"/>
      <c r="G63" s="254" t="s">
        <v>805</v>
      </c>
    </row>
    <row r="64" spans="1:8" s="55" customFormat="1" x14ac:dyDescent="0.35">
      <c r="A64" s="279">
        <f>A62+1</f>
        <v>43</v>
      </c>
      <c r="B64" s="257" t="s">
        <v>887</v>
      </c>
      <c r="C64" s="51" t="s">
        <v>512</v>
      </c>
      <c r="D64" s="283">
        <v>3</v>
      </c>
      <c r="E64" s="192"/>
      <c r="F64" s="181">
        <f t="shared" si="0"/>
        <v>0</v>
      </c>
      <c r="G64" s="254" t="s">
        <v>805</v>
      </c>
      <c r="H64" s="90"/>
    </row>
    <row r="65" spans="1:8" s="55" customFormat="1" x14ac:dyDescent="0.35">
      <c r="A65" s="49"/>
      <c r="B65" s="257" t="s">
        <v>834</v>
      </c>
      <c r="C65" s="51" t="s">
        <v>28</v>
      </c>
      <c r="D65" s="56">
        <v>3</v>
      </c>
      <c r="E65" s="192"/>
      <c r="F65" s="181">
        <f t="shared" si="0"/>
        <v>0</v>
      </c>
      <c r="G65" s="254" t="s">
        <v>805</v>
      </c>
    </row>
    <row r="66" spans="1:8" s="55" customFormat="1" x14ac:dyDescent="0.35">
      <c r="A66" s="49"/>
      <c r="B66" s="257" t="s">
        <v>888</v>
      </c>
      <c r="C66" s="51" t="s">
        <v>28</v>
      </c>
      <c r="D66" s="56">
        <v>3</v>
      </c>
      <c r="E66" s="192"/>
      <c r="F66" s="181">
        <f t="shared" si="0"/>
        <v>0</v>
      </c>
      <c r="G66" s="254" t="s">
        <v>805</v>
      </c>
      <c r="H66" s="90"/>
    </row>
    <row r="67" spans="1:8" s="55" customFormat="1" x14ac:dyDescent="0.35">
      <c r="A67" s="49" t="s">
        <v>584</v>
      </c>
      <c r="B67" s="257" t="s">
        <v>809</v>
      </c>
      <c r="C67" s="51" t="s">
        <v>28</v>
      </c>
      <c r="D67" s="56">
        <v>3</v>
      </c>
      <c r="E67" s="192"/>
      <c r="F67" s="181">
        <f t="shared" si="0"/>
        <v>0</v>
      </c>
      <c r="G67" s="254" t="s">
        <v>819</v>
      </c>
    </row>
    <row r="68" spans="1:8" s="55" customFormat="1" x14ac:dyDescent="0.35">
      <c r="A68" s="279">
        <f>A64+1</f>
        <v>44</v>
      </c>
      <c r="B68" s="257" t="s">
        <v>889</v>
      </c>
      <c r="C68" s="51" t="s">
        <v>28</v>
      </c>
      <c r="D68" s="275">
        <v>6</v>
      </c>
      <c r="E68" s="192"/>
      <c r="F68" s="181">
        <f t="shared" si="0"/>
        <v>0</v>
      </c>
      <c r="G68" s="254" t="s">
        <v>805</v>
      </c>
      <c r="H68" s="90"/>
    </row>
    <row r="69" spans="1:8" s="55" customFormat="1" x14ac:dyDescent="0.35">
      <c r="A69" s="285" t="s">
        <v>585</v>
      </c>
      <c r="B69" s="259" t="s">
        <v>890</v>
      </c>
      <c r="C69" s="51" t="s">
        <v>28</v>
      </c>
      <c r="D69" s="56">
        <v>6</v>
      </c>
      <c r="E69" s="192"/>
      <c r="F69" s="181">
        <f t="shared" si="0"/>
        <v>0</v>
      </c>
      <c r="G69" s="254" t="s">
        <v>804</v>
      </c>
    </row>
    <row r="70" spans="1:8" s="55" customFormat="1" x14ac:dyDescent="0.35">
      <c r="A70" s="281">
        <f>A68+1</f>
        <v>45</v>
      </c>
      <c r="B70" s="8" t="s">
        <v>891</v>
      </c>
      <c r="C70" s="84" t="s">
        <v>28</v>
      </c>
      <c r="D70" s="275">
        <v>6</v>
      </c>
      <c r="E70" s="192"/>
      <c r="F70" s="181">
        <f t="shared" si="0"/>
        <v>0</v>
      </c>
      <c r="G70" s="254" t="s">
        <v>805</v>
      </c>
      <c r="H70" s="90"/>
    </row>
    <row r="71" spans="1:8" s="55" customFormat="1" x14ac:dyDescent="0.35">
      <c r="A71" s="113" t="s">
        <v>586</v>
      </c>
      <c r="B71" s="8" t="s">
        <v>892</v>
      </c>
      <c r="C71" s="84" t="s">
        <v>28</v>
      </c>
      <c r="D71" s="88">
        <v>6</v>
      </c>
      <c r="E71" s="192"/>
      <c r="F71" s="181">
        <f t="shared" si="0"/>
        <v>0</v>
      </c>
      <c r="G71" s="254" t="s">
        <v>804</v>
      </c>
    </row>
    <row r="72" spans="1:8" s="55" customFormat="1" x14ac:dyDescent="0.35">
      <c r="A72" s="279">
        <f>A70+1</f>
        <v>46</v>
      </c>
      <c r="B72" s="257" t="s">
        <v>893</v>
      </c>
      <c r="C72" s="84" t="s">
        <v>28</v>
      </c>
      <c r="D72" s="275">
        <v>3</v>
      </c>
      <c r="E72" s="192"/>
      <c r="F72" s="181">
        <f t="shared" ref="F72:F110" si="3">D72*E72</f>
        <v>0</v>
      </c>
      <c r="G72" s="254" t="s">
        <v>805</v>
      </c>
      <c r="H72" s="90"/>
    </row>
    <row r="73" spans="1:8" s="55" customFormat="1" x14ac:dyDescent="0.35">
      <c r="A73" s="134" t="s">
        <v>587</v>
      </c>
      <c r="B73" s="257" t="s">
        <v>835</v>
      </c>
      <c r="C73" s="84" t="s">
        <v>28</v>
      </c>
      <c r="D73" s="56">
        <v>3</v>
      </c>
      <c r="E73" s="192"/>
      <c r="F73" s="181">
        <f t="shared" si="3"/>
        <v>0</v>
      </c>
      <c r="G73" s="254" t="s">
        <v>819</v>
      </c>
    </row>
    <row r="74" spans="1:8" s="55" customFormat="1" x14ac:dyDescent="0.35">
      <c r="A74" s="279">
        <f>A72+1</f>
        <v>47</v>
      </c>
      <c r="B74" s="257" t="s">
        <v>894</v>
      </c>
      <c r="C74" s="84" t="s">
        <v>28</v>
      </c>
      <c r="D74" s="275">
        <v>3</v>
      </c>
      <c r="E74" s="192"/>
      <c r="F74" s="181">
        <f t="shared" si="3"/>
        <v>0</v>
      </c>
      <c r="G74" s="254" t="s">
        <v>805</v>
      </c>
      <c r="H74" s="90"/>
    </row>
    <row r="75" spans="1:8" s="55" customFormat="1" x14ac:dyDescent="0.35">
      <c r="A75" s="134" t="s">
        <v>588</v>
      </c>
      <c r="B75" s="257" t="s">
        <v>895</v>
      </c>
      <c r="C75" s="84" t="s">
        <v>28</v>
      </c>
      <c r="D75" s="56">
        <v>3</v>
      </c>
      <c r="E75" s="192"/>
      <c r="F75" s="181">
        <f t="shared" si="3"/>
        <v>0</v>
      </c>
      <c r="G75" s="254" t="s">
        <v>819</v>
      </c>
    </row>
    <row r="76" spans="1:8" s="55" customFormat="1" x14ac:dyDescent="0.35">
      <c r="A76" s="134" t="s">
        <v>588</v>
      </c>
      <c r="B76" s="291" t="s">
        <v>896</v>
      </c>
      <c r="C76" s="84" t="s">
        <v>28</v>
      </c>
      <c r="D76" s="71">
        <v>6</v>
      </c>
      <c r="E76" s="192"/>
      <c r="F76" s="181">
        <f t="shared" si="3"/>
        <v>0</v>
      </c>
      <c r="G76" s="254" t="s">
        <v>804</v>
      </c>
      <c r="H76" s="90"/>
    </row>
    <row r="77" spans="1:8" s="55" customFormat="1" x14ac:dyDescent="0.35">
      <c r="A77" s="281">
        <f>A74+1</f>
        <v>48</v>
      </c>
      <c r="B77" s="8" t="s">
        <v>897</v>
      </c>
      <c r="C77" s="84" t="s">
        <v>28</v>
      </c>
      <c r="D77" s="275">
        <v>6</v>
      </c>
      <c r="E77" s="192"/>
      <c r="F77" s="181">
        <f t="shared" si="3"/>
        <v>0</v>
      </c>
      <c r="G77" s="254" t="s">
        <v>805</v>
      </c>
    </row>
    <row r="78" spans="1:8" s="55" customFormat="1" x14ac:dyDescent="0.35">
      <c r="A78" s="281">
        <f>A77+1</f>
        <v>49</v>
      </c>
      <c r="B78" s="8" t="s">
        <v>898</v>
      </c>
      <c r="C78" s="84" t="s">
        <v>69</v>
      </c>
      <c r="D78" s="85">
        <v>0.54300000000000004</v>
      </c>
      <c r="E78" s="192"/>
      <c r="F78" s="181">
        <f t="shared" si="3"/>
        <v>0</v>
      </c>
      <c r="G78" s="254" t="s">
        <v>805</v>
      </c>
      <c r="H78" s="90"/>
    </row>
    <row r="79" spans="1:8" s="55" customFormat="1" x14ac:dyDescent="0.35">
      <c r="A79" s="282">
        <f>A78+1</f>
        <v>50</v>
      </c>
      <c r="B79" s="257" t="s">
        <v>899</v>
      </c>
      <c r="C79" s="51" t="s">
        <v>28</v>
      </c>
      <c r="D79" s="56">
        <v>12</v>
      </c>
      <c r="E79" s="192"/>
      <c r="F79" s="181">
        <f t="shared" si="3"/>
        <v>0</v>
      </c>
      <c r="G79" s="254" t="s">
        <v>805</v>
      </c>
    </row>
    <row r="80" spans="1:8" s="55" customFormat="1" x14ac:dyDescent="0.35">
      <c r="A80" s="43" t="s">
        <v>591</v>
      </c>
      <c r="B80" s="257" t="s">
        <v>836</v>
      </c>
      <c r="C80" s="51" t="s">
        <v>28</v>
      </c>
      <c r="D80" s="56">
        <v>12</v>
      </c>
      <c r="E80" s="192"/>
      <c r="F80" s="181">
        <f t="shared" si="3"/>
        <v>0</v>
      </c>
      <c r="G80" s="254" t="s">
        <v>819</v>
      </c>
      <c r="H80" s="90"/>
    </row>
    <row r="81" spans="1:8" s="55" customFormat="1" x14ac:dyDescent="0.35">
      <c r="A81" s="279">
        <f>A79+1</f>
        <v>51</v>
      </c>
      <c r="B81" s="257" t="s">
        <v>900</v>
      </c>
      <c r="C81" s="51" t="s">
        <v>28</v>
      </c>
      <c r="D81" s="275">
        <v>3</v>
      </c>
      <c r="E81" s="192"/>
      <c r="F81" s="181">
        <f t="shared" si="3"/>
        <v>0</v>
      </c>
      <c r="G81" s="254" t="s">
        <v>805</v>
      </c>
    </row>
    <row r="82" spans="1:8" s="55" customFormat="1" x14ac:dyDescent="0.35">
      <c r="A82" s="134" t="s">
        <v>593</v>
      </c>
      <c r="B82" s="257" t="s">
        <v>837</v>
      </c>
      <c r="C82" s="51" t="s">
        <v>28</v>
      </c>
      <c r="D82" s="56">
        <v>3</v>
      </c>
      <c r="E82" s="192"/>
      <c r="F82" s="181">
        <f t="shared" si="3"/>
        <v>0</v>
      </c>
      <c r="G82" s="254" t="s">
        <v>804</v>
      </c>
      <c r="H82" s="90"/>
    </row>
    <row r="83" spans="1:8" s="55" customFormat="1" x14ac:dyDescent="0.35">
      <c r="A83" s="43"/>
      <c r="B83" s="290" t="s">
        <v>838</v>
      </c>
      <c r="C83" s="51"/>
      <c r="D83" s="85"/>
      <c r="E83" s="192"/>
      <c r="F83" s="181"/>
      <c r="G83" s="254" t="s">
        <v>805</v>
      </c>
    </row>
    <row r="84" spans="1:8" s="55" customFormat="1" x14ac:dyDescent="0.35">
      <c r="A84" s="279">
        <f>A81+1</f>
        <v>52</v>
      </c>
      <c r="B84" s="257" t="s">
        <v>901</v>
      </c>
      <c r="C84" s="51" t="s">
        <v>27</v>
      </c>
      <c r="D84" s="56">
        <v>4</v>
      </c>
      <c r="E84" s="192"/>
      <c r="F84" s="181">
        <f t="shared" si="3"/>
        <v>0</v>
      </c>
      <c r="G84" s="254" t="s">
        <v>805</v>
      </c>
    </row>
    <row r="85" spans="1:8" s="55" customFormat="1" x14ac:dyDescent="0.35">
      <c r="A85" s="49" t="s">
        <v>600</v>
      </c>
      <c r="B85" s="257" t="s">
        <v>902</v>
      </c>
      <c r="C85" s="51" t="s">
        <v>27</v>
      </c>
      <c r="D85" s="52">
        <v>4.04</v>
      </c>
      <c r="E85" s="192"/>
      <c r="F85" s="181">
        <f t="shared" si="3"/>
        <v>0</v>
      </c>
      <c r="G85" s="254" t="s">
        <v>819</v>
      </c>
      <c r="H85" s="90"/>
    </row>
    <row r="86" spans="1:8" s="55" customFormat="1" x14ac:dyDescent="0.35">
      <c r="A86" s="279">
        <f>A84+1</f>
        <v>53</v>
      </c>
      <c r="B86" s="257" t="s">
        <v>813</v>
      </c>
      <c r="C86" s="51" t="s">
        <v>27</v>
      </c>
      <c r="D86" s="56">
        <v>4</v>
      </c>
      <c r="E86" s="192"/>
      <c r="F86" s="181">
        <f t="shared" si="3"/>
        <v>0</v>
      </c>
      <c r="G86" s="254" t="s">
        <v>805</v>
      </c>
    </row>
    <row r="87" spans="1:8" s="55" customFormat="1" x14ac:dyDescent="0.35">
      <c r="A87" s="279">
        <f>A86+1</f>
        <v>54</v>
      </c>
      <c r="B87" s="257" t="s">
        <v>814</v>
      </c>
      <c r="C87" s="51" t="s">
        <v>27</v>
      </c>
      <c r="D87" s="56">
        <v>4</v>
      </c>
      <c r="E87" s="192"/>
      <c r="F87" s="181">
        <f t="shared" si="3"/>
        <v>0</v>
      </c>
      <c r="G87" s="254" t="s">
        <v>805</v>
      </c>
      <c r="H87" s="90"/>
    </row>
    <row r="88" spans="1:8" s="55" customFormat="1" x14ac:dyDescent="0.35">
      <c r="A88" s="279">
        <f>A87+1</f>
        <v>55</v>
      </c>
      <c r="B88" s="257" t="s">
        <v>903</v>
      </c>
      <c r="C88" s="51" t="s">
        <v>28</v>
      </c>
      <c r="D88" s="56">
        <v>1</v>
      </c>
      <c r="E88" s="192"/>
      <c r="F88" s="181">
        <f t="shared" si="3"/>
        <v>0</v>
      </c>
      <c r="G88" s="254" t="s">
        <v>805</v>
      </c>
    </row>
    <row r="89" spans="1:8" s="55" customFormat="1" x14ac:dyDescent="0.35">
      <c r="A89" s="49" t="s">
        <v>363</v>
      </c>
      <c r="B89" s="257" t="s">
        <v>904</v>
      </c>
      <c r="C89" s="51" t="s">
        <v>28</v>
      </c>
      <c r="D89" s="56">
        <v>1</v>
      </c>
      <c r="E89" s="192"/>
      <c r="F89" s="181">
        <f t="shared" si="3"/>
        <v>0</v>
      </c>
      <c r="G89" s="254" t="s">
        <v>819</v>
      </c>
    </row>
    <row r="90" spans="1:8" s="55" customFormat="1" x14ac:dyDescent="0.35">
      <c r="A90" s="281">
        <v>56</v>
      </c>
      <c r="B90" s="8" t="s">
        <v>855</v>
      </c>
      <c r="C90" s="84" t="s">
        <v>27</v>
      </c>
      <c r="D90" s="88">
        <v>4</v>
      </c>
      <c r="E90" s="192"/>
      <c r="F90" s="181">
        <f t="shared" si="3"/>
        <v>0</v>
      </c>
      <c r="G90" s="254" t="s">
        <v>805</v>
      </c>
    </row>
    <row r="91" spans="1:8" s="55" customFormat="1" x14ac:dyDescent="0.35">
      <c r="A91" s="282">
        <f>A90+1</f>
        <v>57</v>
      </c>
      <c r="B91" s="257" t="s">
        <v>905</v>
      </c>
      <c r="C91" s="70" t="s">
        <v>512</v>
      </c>
      <c r="D91" s="276">
        <v>1</v>
      </c>
      <c r="E91" s="192"/>
      <c r="F91" s="181">
        <f t="shared" si="3"/>
        <v>0</v>
      </c>
      <c r="G91" s="254" t="s">
        <v>805</v>
      </c>
      <c r="H91" s="90"/>
    </row>
    <row r="92" spans="1:8" s="55" customFormat="1" x14ac:dyDescent="0.35">
      <c r="A92" s="43" t="s">
        <v>368</v>
      </c>
      <c r="B92" s="257" t="s">
        <v>809</v>
      </c>
      <c r="C92" s="51" t="s">
        <v>28</v>
      </c>
      <c r="D92" s="56">
        <v>1</v>
      </c>
      <c r="E92" s="192"/>
      <c r="F92" s="181">
        <f t="shared" si="3"/>
        <v>0</v>
      </c>
      <c r="G92" s="254" t="s">
        <v>819</v>
      </c>
      <c r="H92" s="90"/>
    </row>
    <row r="93" spans="1:8" s="55" customFormat="1" x14ac:dyDescent="0.35">
      <c r="A93" s="282">
        <f>A91+1</f>
        <v>58</v>
      </c>
      <c r="B93" s="289" t="s">
        <v>839</v>
      </c>
      <c r="C93" s="51" t="s">
        <v>27</v>
      </c>
      <c r="D93" s="85">
        <v>7.5359999999999996</v>
      </c>
      <c r="E93" s="192"/>
      <c r="F93" s="181">
        <f t="shared" si="3"/>
        <v>0</v>
      </c>
      <c r="G93" s="254" t="s">
        <v>805</v>
      </c>
      <c r="H93" s="90"/>
    </row>
    <row r="94" spans="1:8" s="55" customFormat="1" x14ac:dyDescent="0.35">
      <c r="A94" s="282">
        <f>A93+1</f>
        <v>59</v>
      </c>
      <c r="B94" s="259" t="s">
        <v>840</v>
      </c>
      <c r="C94" s="84" t="s">
        <v>844</v>
      </c>
      <c r="D94" s="51">
        <v>17.600000000000001</v>
      </c>
      <c r="E94" s="192"/>
      <c r="F94" s="181">
        <f t="shared" si="3"/>
        <v>0</v>
      </c>
      <c r="G94" s="254" t="s">
        <v>805</v>
      </c>
      <c r="H94" s="90"/>
    </row>
    <row r="95" spans="1:8" s="55" customFormat="1" x14ac:dyDescent="0.35">
      <c r="A95" s="282">
        <f>A94+1</f>
        <v>60</v>
      </c>
      <c r="B95" s="257" t="s">
        <v>906</v>
      </c>
      <c r="C95" s="51" t="s">
        <v>28</v>
      </c>
      <c r="D95" s="275">
        <v>3</v>
      </c>
      <c r="E95" s="192"/>
      <c r="F95" s="181">
        <f t="shared" si="3"/>
        <v>0</v>
      </c>
      <c r="G95" s="254" t="s">
        <v>805</v>
      </c>
      <c r="H95" s="90"/>
    </row>
    <row r="96" spans="1:8" s="55" customFormat="1" x14ac:dyDescent="0.35">
      <c r="A96" s="43" t="s">
        <v>617</v>
      </c>
      <c r="B96" s="257" t="s">
        <v>815</v>
      </c>
      <c r="C96" s="51" t="s">
        <v>28</v>
      </c>
      <c r="D96" s="56">
        <v>3</v>
      </c>
      <c r="E96" s="192"/>
      <c r="F96" s="181">
        <f t="shared" si="3"/>
        <v>0</v>
      </c>
      <c r="G96" s="254" t="s">
        <v>819</v>
      </c>
      <c r="H96" s="90"/>
    </row>
    <row r="97" spans="1:8" s="55" customFormat="1" x14ac:dyDescent="0.35">
      <c r="A97" s="43" t="s">
        <v>841</v>
      </c>
      <c r="B97" s="257" t="s">
        <v>842</v>
      </c>
      <c r="C97" s="51" t="s">
        <v>28</v>
      </c>
      <c r="D97" s="56">
        <v>3</v>
      </c>
      <c r="E97" s="192"/>
      <c r="F97" s="181">
        <f t="shared" si="3"/>
        <v>0</v>
      </c>
      <c r="G97" s="254" t="s">
        <v>804</v>
      </c>
    </row>
    <row r="98" spans="1:8" s="55" customFormat="1" x14ac:dyDescent="0.35">
      <c r="A98" s="282">
        <f>A95+1</f>
        <v>61</v>
      </c>
      <c r="B98" s="8" t="s">
        <v>907</v>
      </c>
      <c r="C98" s="51" t="s">
        <v>28</v>
      </c>
      <c r="D98" s="275">
        <v>1</v>
      </c>
      <c r="E98" s="192"/>
      <c r="F98" s="181">
        <f t="shared" si="3"/>
        <v>0</v>
      </c>
      <c r="G98" s="254" t="s">
        <v>805</v>
      </c>
      <c r="H98" s="90"/>
    </row>
    <row r="99" spans="1:8" s="55" customFormat="1" x14ac:dyDescent="0.35">
      <c r="A99" s="43" t="s">
        <v>618</v>
      </c>
      <c r="B99" s="8" t="s">
        <v>816</v>
      </c>
      <c r="C99" s="51" t="s">
        <v>28</v>
      </c>
      <c r="D99" s="88">
        <v>1</v>
      </c>
      <c r="E99" s="192"/>
      <c r="F99" s="181">
        <f t="shared" si="3"/>
        <v>0</v>
      </c>
      <c r="G99" s="254" t="s">
        <v>819</v>
      </c>
      <c r="H99" s="90"/>
    </row>
    <row r="100" spans="1:8" s="55" customFormat="1" x14ac:dyDescent="0.35">
      <c r="A100" s="282">
        <f>A98+1</f>
        <v>62</v>
      </c>
      <c r="B100" s="257" t="s">
        <v>843</v>
      </c>
      <c r="C100" s="51" t="s">
        <v>28</v>
      </c>
      <c r="D100" s="56">
        <v>2</v>
      </c>
      <c r="E100" s="192"/>
      <c r="F100" s="181">
        <f t="shared" si="3"/>
        <v>0</v>
      </c>
      <c r="G100" s="254" t="s">
        <v>805</v>
      </c>
      <c r="H100" s="90"/>
    </row>
    <row r="101" spans="1:8" s="55" customFormat="1" x14ac:dyDescent="0.35">
      <c r="A101" s="282">
        <f>A100+1</f>
        <v>63</v>
      </c>
      <c r="B101" s="8" t="s">
        <v>908</v>
      </c>
      <c r="C101" s="51" t="s">
        <v>69</v>
      </c>
      <c r="D101" s="85">
        <v>0.50849999999999995</v>
      </c>
      <c r="E101" s="192"/>
      <c r="F101" s="181">
        <f t="shared" si="3"/>
        <v>0</v>
      </c>
      <c r="G101" s="254" t="s">
        <v>805</v>
      </c>
      <c r="H101" s="90"/>
    </row>
    <row r="102" spans="1:8" s="55" customFormat="1" x14ac:dyDescent="0.35">
      <c r="A102" s="282">
        <f>A101+1</f>
        <v>64</v>
      </c>
      <c r="B102" s="257" t="s">
        <v>909</v>
      </c>
      <c r="C102" s="51" t="s">
        <v>512</v>
      </c>
      <c r="D102" s="277">
        <v>1</v>
      </c>
      <c r="E102" s="192"/>
      <c r="F102" s="181">
        <f t="shared" si="3"/>
        <v>0</v>
      </c>
      <c r="G102" s="254" t="s">
        <v>805</v>
      </c>
      <c r="H102" s="90"/>
    </row>
    <row r="103" spans="1:8" s="55" customFormat="1" x14ac:dyDescent="0.35">
      <c r="A103" s="282">
        <f>A102+1</f>
        <v>65</v>
      </c>
      <c r="B103" s="257" t="s">
        <v>910</v>
      </c>
      <c r="C103" s="51" t="s">
        <v>28</v>
      </c>
      <c r="D103" s="277">
        <v>1</v>
      </c>
      <c r="E103" s="192"/>
      <c r="F103" s="181">
        <f t="shared" si="3"/>
        <v>0</v>
      </c>
      <c r="G103" s="254" t="s">
        <v>805</v>
      </c>
      <c r="H103" s="90"/>
    </row>
    <row r="104" spans="1:8" s="55" customFormat="1" ht="16.5" x14ac:dyDescent="0.35">
      <c r="A104" s="282">
        <f>A103+1</f>
        <v>66</v>
      </c>
      <c r="B104" s="259" t="s">
        <v>911</v>
      </c>
      <c r="C104" s="39" t="s">
        <v>773</v>
      </c>
      <c r="D104" s="46">
        <v>0.15</v>
      </c>
      <c r="E104" s="192"/>
      <c r="F104" s="181">
        <f t="shared" si="3"/>
        <v>0</v>
      </c>
      <c r="G104" s="254" t="s">
        <v>805</v>
      </c>
    </row>
    <row r="105" spans="1:8" s="55" customFormat="1" x14ac:dyDescent="0.35">
      <c r="A105" s="279">
        <f>A104+1</f>
        <v>67</v>
      </c>
      <c r="B105" s="257" t="s">
        <v>912</v>
      </c>
      <c r="C105" s="51" t="s">
        <v>78</v>
      </c>
      <c r="D105" s="56">
        <v>1</v>
      </c>
      <c r="E105" s="192"/>
      <c r="F105" s="181">
        <f t="shared" si="3"/>
        <v>0</v>
      </c>
      <c r="G105" s="254" t="s">
        <v>805</v>
      </c>
      <c r="H105" s="90"/>
    </row>
    <row r="106" spans="1:8" s="55" customFormat="1" x14ac:dyDescent="0.35">
      <c r="A106" s="49" t="s">
        <v>628</v>
      </c>
      <c r="B106" s="257" t="s">
        <v>913</v>
      </c>
      <c r="C106" s="51" t="s">
        <v>78</v>
      </c>
      <c r="D106" s="56">
        <v>1</v>
      </c>
      <c r="E106" s="192"/>
      <c r="F106" s="181">
        <f t="shared" si="3"/>
        <v>0</v>
      </c>
      <c r="G106" s="254" t="s">
        <v>819</v>
      </c>
      <c r="H106" s="90"/>
    </row>
    <row r="107" spans="1:8" s="55" customFormat="1" x14ac:dyDescent="0.35">
      <c r="A107" s="279">
        <f>A105+1</f>
        <v>68</v>
      </c>
      <c r="B107" s="257" t="s">
        <v>914</v>
      </c>
      <c r="C107" s="51" t="s">
        <v>28</v>
      </c>
      <c r="D107" s="56">
        <v>1</v>
      </c>
      <c r="E107" s="193"/>
      <c r="F107" s="181">
        <f t="shared" si="3"/>
        <v>0</v>
      </c>
      <c r="G107" s="254" t="s">
        <v>805</v>
      </c>
    </row>
    <row r="108" spans="1:8" s="55" customFormat="1" x14ac:dyDescent="0.35">
      <c r="A108" s="43" t="s">
        <v>632</v>
      </c>
      <c r="B108" s="257" t="s">
        <v>915</v>
      </c>
      <c r="C108" s="51" t="s">
        <v>28</v>
      </c>
      <c r="D108" s="56">
        <v>1</v>
      </c>
      <c r="E108" s="192"/>
      <c r="F108" s="181">
        <f t="shared" si="3"/>
        <v>0</v>
      </c>
      <c r="G108" s="254" t="s">
        <v>804</v>
      </c>
      <c r="H108" s="90"/>
    </row>
    <row r="109" spans="1:8" s="55" customFormat="1" x14ac:dyDescent="0.35">
      <c r="A109" s="279">
        <f>A107+1</f>
        <v>69</v>
      </c>
      <c r="B109" s="257" t="s">
        <v>916</v>
      </c>
      <c r="C109" s="51" t="s">
        <v>28</v>
      </c>
      <c r="D109" s="275">
        <v>1</v>
      </c>
      <c r="E109" s="192"/>
      <c r="F109" s="181">
        <f t="shared" si="3"/>
        <v>0</v>
      </c>
      <c r="G109" s="254" t="s">
        <v>805</v>
      </c>
      <c r="H109" s="90"/>
    </row>
    <row r="110" spans="1:8" s="55" customFormat="1" ht="16.5" thickBot="1" x14ac:dyDescent="0.4">
      <c r="A110" s="49" t="s">
        <v>634</v>
      </c>
      <c r="B110" s="257" t="s">
        <v>917</v>
      </c>
      <c r="C110" s="51" t="s">
        <v>28</v>
      </c>
      <c r="D110" s="56">
        <v>1</v>
      </c>
      <c r="E110" s="192"/>
      <c r="F110" s="181">
        <f t="shared" si="3"/>
        <v>0</v>
      </c>
      <c r="G110" s="254" t="s">
        <v>804</v>
      </c>
    </row>
    <row r="111" spans="1:8" ht="16.5" thickBot="1" x14ac:dyDescent="0.4">
      <c r="A111" s="215"/>
      <c r="B111" s="260" t="s">
        <v>30</v>
      </c>
      <c r="C111" s="218"/>
      <c r="D111" s="270"/>
      <c r="E111" s="270"/>
      <c r="F111" s="221">
        <f>SUM(F7:F110)</f>
        <v>0</v>
      </c>
    </row>
    <row r="112" spans="1:8" ht="16.5" thickBot="1" x14ac:dyDescent="0.4">
      <c r="A112" s="231"/>
      <c r="B112" s="261" t="s">
        <v>817</v>
      </c>
      <c r="C112" s="226"/>
      <c r="D112" s="271"/>
      <c r="E112" s="271"/>
      <c r="F112" s="272">
        <f>F111*C112</f>
        <v>0</v>
      </c>
    </row>
    <row r="113" spans="1:6" ht="16.5" thickBot="1" x14ac:dyDescent="0.4">
      <c r="A113" s="224"/>
      <c r="B113" s="262" t="s">
        <v>32</v>
      </c>
      <c r="C113" s="227"/>
      <c r="D113" s="273"/>
      <c r="E113" s="273"/>
      <c r="F113" s="221">
        <f>SUM(F111:F112)</f>
        <v>0</v>
      </c>
    </row>
    <row r="114" spans="1:6" ht="16.5" thickBot="1" x14ac:dyDescent="0.4">
      <c r="A114" s="231"/>
      <c r="B114" s="261" t="s">
        <v>34</v>
      </c>
      <c r="C114" s="226"/>
      <c r="D114" s="271"/>
      <c r="E114" s="271"/>
      <c r="F114" s="272">
        <f>F113*C114</f>
        <v>0</v>
      </c>
    </row>
    <row r="115" spans="1:6" ht="16.5" thickBot="1" x14ac:dyDescent="0.4">
      <c r="A115" s="224"/>
      <c r="B115" s="262" t="s">
        <v>32</v>
      </c>
      <c r="C115" s="227"/>
      <c r="D115" s="273"/>
      <c r="E115" s="273"/>
      <c r="F115" s="221">
        <f>SUM(F113:F114)</f>
        <v>0</v>
      </c>
    </row>
    <row r="116" spans="1:6" ht="16.5" thickBot="1" x14ac:dyDescent="0.4">
      <c r="A116" s="224"/>
      <c r="B116" s="263" t="s">
        <v>818</v>
      </c>
      <c r="C116" s="251"/>
      <c r="D116" s="273"/>
      <c r="E116" s="273"/>
      <c r="F116" s="274">
        <f>F115*C116</f>
        <v>0</v>
      </c>
    </row>
    <row r="117" spans="1:6" ht="16.5" thickBot="1" x14ac:dyDescent="0.4">
      <c r="A117" s="231"/>
      <c r="B117" s="264" t="s">
        <v>32</v>
      </c>
      <c r="C117" s="234"/>
      <c r="D117" s="271"/>
      <c r="E117" s="271"/>
      <c r="F117" s="271">
        <f>SUM(F115:F116)</f>
        <v>0</v>
      </c>
    </row>
    <row r="118" spans="1:6" ht="15" customHeight="1" x14ac:dyDescent="0.35">
      <c r="B118" s="24" t="s">
        <v>918</v>
      </c>
      <c r="F118" s="286">
        <v>0</v>
      </c>
    </row>
    <row r="119" spans="1:6" ht="5.25" customHeight="1" x14ac:dyDescent="0.35"/>
  </sheetData>
  <autoFilter ref="A6:G118"/>
  <mergeCells count="6">
    <mergeCell ref="F4:F5"/>
    <mergeCell ref="A4:A5"/>
    <mergeCell ref="B4:B5"/>
    <mergeCell ref="C4:C5"/>
    <mergeCell ref="D4:D5"/>
    <mergeCell ref="E4:E5"/>
  </mergeCells>
  <conditionalFormatting sqref="D63 D43 D95:D97 D100 D48:D49 D11 D102:D110 D83:D87">
    <cfRule type="cellIs" dxfId="7" priority="8" stopIfTrue="1" operator="equal">
      <formula>8223.307275</formula>
    </cfRule>
  </conditionalFormatting>
  <conditionalFormatting sqref="B63:D63 B43:D43 B48:D48 D49 B83:D83 D104 B100:D100 D11 D108:D110 B105:D107 B102:D103 D95:D97 B96:B97 B85:C87">
    <cfRule type="cellIs" dxfId="6" priority="7" stopIfTrue="1" operator="equal">
      <formula>0</formula>
    </cfRule>
  </conditionalFormatting>
  <conditionalFormatting sqref="B49">
    <cfRule type="cellIs" dxfId="5" priority="6" stopIfTrue="1" operator="equal">
      <formula>0</formula>
    </cfRule>
  </conditionalFormatting>
  <conditionalFormatting sqref="B84:C84">
    <cfRule type="cellIs" dxfId="4" priority="5" stopIfTrue="1" operator="equal">
      <formula>0</formula>
    </cfRule>
  </conditionalFormatting>
  <conditionalFormatting sqref="B95">
    <cfRule type="cellIs" dxfId="3" priority="4" stopIfTrue="1" operator="equal">
      <formula>0</formula>
    </cfRule>
  </conditionalFormatting>
  <conditionalFormatting sqref="B109:B110">
    <cfRule type="cellIs" dxfId="2" priority="3" stopIfTrue="1" operator="equal">
      <formula>0</formula>
    </cfRule>
  </conditionalFormatting>
  <conditionalFormatting sqref="B104">
    <cfRule type="cellIs" dxfId="1" priority="2" stopIfTrue="1" operator="equal">
      <formula>0</formula>
    </cfRule>
  </conditionalFormatting>
  <conditionalFormatting sqref="B108">
    <cfRule type="cellIs" dxfId="0" priority="1" stopIfTrue="1" operator="equal">
      <formula>0</formula>
    </cfRule>
  </conditionalFormatting>
  <pageMargins left="0.2" right="0.19" top="0.17" bottom="0.21" header="0.17" footer="0.16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N1-1 რესურსული ხარჯთაღრიცხვა</vt:lpstr>
      <vt:lpstr>N1_1 კრებსითი სატენდერო</vt:lpstr>
      <vt:lpstr>'N1_1 კრებსითი სატენდერო'!Print_Area</vt:lpstr>
      <vt:lpstr>'N1-1 რესურსული ხარჯთაღრიცხვა'!Print_Area</vt:lpstr>
      <vt:lpstr>'N1_1 კრებსითი სატენდერო'!Print_Titles</vt:lpstr>
      <vt:lpstr>'N1-1 რესურსული ხარჯთაღრიცხვა'!Print_Titles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2023-04-13T14:41:01Z</dcterms:modified>
</cp:coreProperties>
</file>