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/>
  <xr:revisionPtr revIDLastSave="0" documentId="13_ncr:1_{38D22E6C-877A-4211-85D1-24154359F34A}" xr6:coauthVersionLast="47" xr6:coauthVersionMax="47" xr10:uidLastSave="{00000000-0000-0000-0000-000000000000}"/>
  <bookViews>
    <workbookView xWindow="38280" yWindow="-120" windowWidth="29040" windowHeight="15840" activeTab="1" xr2:uid="{00000000-000D-0000-FFFF-FFFF00000000}"/>
  </bookViews>
  <sheets>
    <sheet name="Start" sheetId="2" r:id="rId1"/>
    <sheet name="Service Invoice" sheetId="1" r:id="rId2"/>
  </sheets>
  <definedNames>
    <definedName name="_xlnm.Print_Area" localSheetId="1">'Service Invoice'!$A$1:$H$23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1" i="1"/>
  <c r="F19" i="1" l="1"/>
  <c r="F16" i="1" l="1"/>
  <c r="F13" i="1"/>
  <c r="D1" i="1" l="1"/>
  <c r="F18" i="1" l="1"/>
  <c r="E10" i="1"/>
  <c r="F10" i="1" s="1"/>
  <c r="F12" i="1" l="1"/>
  <c r="F14" i="1" l="1"/>
  <c r="F15" i="1"/>
  <c r="E9" i="1" l="1"/>
  <c r="F9" i="1" s="1"/>
  <c r="F17" i="1" l="1"/>
  <c r="F20" i="1"/>
  <c r="F5" i="1" l="1"/>
  <c r="F21" i="1" l="1"/>
  <c r="F22" i="1" l="1"/>
  <c r="F23" i="1" l="1"/>
</calcChain>
</file>

<file path=xl/sharedStrings.xml><?xml version="1.0" encoding="utf-8"?>
<sst xmlns="http://schemas.openxmlformats.org/spreadsheetml/2006/main" count="33" uniqueCount="33">
  <si>
    <t>ABOUT THIS TEMPLATE</t>
  </si>
  <si>
    <t>Use this template to create a Service Invoice.</t>
  </si>
  <si>
    <t>Fill in Invoice number, Date, Company Name, Address, Slogan, and bill To details.</t>
  </si>
  <si>
    <t>Enter information in tables.</t>
  </si>
  <si>
    <t>Total is auto calculated for you.</t>
  </si>
  <si>
    <t>Note: </t>
  </si>
  <si>
    <t>Additional instructions have been provided in column A in SERVICE INVOICE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</si>
  <si>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</si>
  <si>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ერთ. ფასი</t>
  </si>
  <si>
    <t>რაოდენობა</t>
  </si>
  <si>
    <t>ჯამური ფასი</t>
  </si>
  <si>
    <t>მზის ელექტროსადგურის სიმძლავრე</t>
  </si>
  <si>
    <t>შემაერთებელი წერტილის (კარადის) მოწყობა (AC Distribution Box)</t>
  </si>
  <si>
    <t>დამიწების მოწყობა (კონტურები)</t>
  </si>
  <si>
    <t>ჯამი</t>
  </si>
  <si>
    <t>ერთი კვტ დადგმული სიმძლავრის ფასი</t>
  </si>
  <si>
    <t>N</t>
  </si>
  <si>
    <t xml:space="preserve"> კომპონენტები</t>
  </si>
  <si>
    <t>ცვლადი დენის კაბელის დამცავი გოფრე</t>
  </si>
  <si>
    <t>კვტ</t>
  </si>
  <si>
    <t>ცვლადი დენის კაბელი ინვერტორებიდან გამანაწილებელ კარადამდე, 5x6 mm2 სპილენძი</t>
  </si>
  <si>
    <t>მეტალის საკაბელო არხი 50x50- ხუფით</t>
  </si>
  <si>
    <t>დამიწების მოწყობა (პანელის გადასაბმელი კაბელები)</t>
  </si>
  <si>
    <t xml:space="preserve">მზის პანელები Solarmodul JA Solar,415Wp, მონოკრისტალი
მწარმოებლის გარანტია 12 წელი (პროდუქტის), 25 წელი გამომუშავების გარანტია (მაქს. 15.2 %-იანი წარმადობის ვარდნის) 
           </t>
  </si>
  <si>
    <t xml:space="preserve">გარდამქმნელი Huawei SUN2000-12KTL-M2
მწარმოებლის გარანტია 10 წელი 
</t>
  </si>
  <si>
    <t xml:space="preserve">გარდამქმნელი Huawei SUN2000-10KTL-M1
მწარმოებლის გარანტია 10 წელი 
</t>
  </si>
  <si>
    <t xml:space="preserve">კომუნიკაციის პორტალი, HUAWEI 4G Dongle                                                               მწარმოებლის გარანტია 2 წელი 
</t>
  </si>
  <si>
    <r>
      <t>უჟანგავი ალუმინის სამონტაჟე კონსტრუქცია</t>
    </r>
    <r>
      <rPr>
        <b/>
        <sz val="9"/>
        <rFont val="Trebuchet MS"/>
        <family val="2"/>
        <scheme val="minor"/>
      </rPr>
      <t>,</t>
    </r>
    <r>
      <rPr>
        <sz val="9"/>
        <rFont val="Trebuchet MS"/>
        <family val="2"/>
        <scheme val="minor"/>
      </rPr>
      <t xml:space="preserve"> ფასი კილოვატზე
მწარმოებლის გარანტია 10 წელი 
</t>
    </r>
  </si>
  <si>
    <t xml:space="preserve">სოლარის კაბელი KBE Solar (გერმანია) 6მმ2
მწარმოებლის გარანტია 2 წელი
</t>
  </si>
  <si>
    <t xml:space="preserve">MC4 Staubli (შვეიცარია) კაბელის მაკავშირებლები  დედალი და  მამალი შტეკერი 
მწარმოებლის გარანტია 2 წელი
</t>
  </si>
  <si>
    <t xml:space="preserve">სოლარის კაბელის დამცავი გოფრე (Kopos, ჩეხეთი)
მწარმოებლის გარანტია 1 წელი
</t>
  </si>
  <si>
    <t xml:space="preserve">საკაბელო არხი სოლარის კაბელისთვის 50x100 - ხუფით
მწარმოებლის გარანტია 1 წელი
</t>
  </si>
  <si>
    <t>სამუშაოს დაგეგმა, მზის ელ-სადგურის მონტაჟი, ნეტო პროგრამაში ჩართვა, რეპორტინგი, მწარმოებლებისთვის დოკუმენტაციის მიწოდება, აქტიური მონიტორინგი 6 თვის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</si>
</sst>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/d/yy;@"/>
  </numFmts>
  <fonts count="20" x14ac:knownFonts="1">
    <font>
      <sz val="11"/>
      <color theme="1"/>
      <name val="Microsoft Sans Serif"/>
      <family val="2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b/>
      <sz val="13"/>
      <color theme="3"/>
      <name val="Trebuchet MS"/>
      <family val="2"/>
      <scheme val="minor"/>
    </font>
    <font>
      <b/>
      <sz val="16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0"/>
      <name val="Trebuchet MS"/>
      <family val="2"/>
      <scheme val="minor"/>
    </font>
    <font>
      <b/>
      <sz val="10"/>
      <color rgb="FF242424"/>
      <name val="Trebuchet MS"/>
      <family val="2"/>
      <scheme val="minor"/>
    </font>
    <font>
      <sz val="9"/>
      <name val="Trebuchet MS"/>
      <family val="2"/>
      <scheme val="minor"/>
    </font>
    <font>
      <sz val="12"/>
      <color theme="1"/>
      <name val="Microsoft Sans Serif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color theme="0"/>
      <name val="Microsoft Sans Serif"/>
      <family val="2"/>
    </font>
    <font>
      <b/>
      <sz val="9"/>
      <name val="Trebuchet MS"/>
      <family val="2"/>
      <scheme val="minor"/>
    </font>
    <font>
      <sz val="9"/>
      <name val="Trebuchet MS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rgb="FF3F3F3F"/>
      </top>
      <bottom/>
      <diagonal/>
    </border>
    <border>
      <left/>
      <right style="medium">
        <color indexed="64"/>
      </right>
      <top style="double">
        <color rgb="FF3F3F3F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6" fillId="4" borderId="0" applyNumberFormat="0" applyAlignment="0" applyProtection="0"/>
    <xf numFmtId="0" fontId="5" fillId="3" borderId="1" applyNumberFormat="0" applyAlignment="0" applyProtection="0"/>
    <xf numFmtId="0" fontId="7" fillId="0" borderId="2" applyNumberFormat="0" applyFill="0" applyAlignment="0" applyProtection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0" borderId="0" xfId="0" applyFont="1"/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44" fontId="4" fillId="2" borderId="0" xfId="0" applyNumberFormat="1" applyFont="1" applyFill="1" applyAlignment="1">
      <alignment horizontal="right"/>
    </xf>
    <xf numFmtId="0" fontId="3" fillId="2" borderId="0" xfId="0" applyFont="1" applyFill="1"/>
    <xf numFmtId="165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8" fillId="3" borderId="0" xfId="3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7" fillId="3" borderId="0" xfId="2" applyFont="1" applyBorder="1" applyAlignment="1">
      <alignment horizontal="left" vertical="center"/>
    </xf>
    <xf numFmtId="0" fontId="5" fillId="3" borderId="3" xfId="2" applyBorder="1" applyAlignment="1">
      <alignment horizontal="center" vertical="center"/>
    </xf>
    <xf numFmtId="0" fontId="5" fillId="3" borderId="4" xfId="2" applyBorder="1" applyAlignment="1">
      <alignment horizontal="center" vertical="center"/>
    </xf>
    <xf numFmtId="0" fontId="5" fillId="3" borderId="5" xfId="2" applyBorder="1" applyAlignment="1">
      <alignment horizontal="center" vertical="center"/>
    </xf>
    <xf numFmtId="0" fontId="17" fillId="3" borderId="0" xfId="2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left" vertical="center" wrapText="1" indent="1"/>
    </xf>
    <xf numFmtId="44" fontId="15" fillId="0" borderId="7" xfId="4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3" borderId="0" xfId="2" applyFont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left" vertical="center" wrapText="1" indent="1"/>
    </xf>
    <xf numFmtId="2" fontId="15" fillId="0" borderId="7" xfId="0" applyNumberFormat="1" applyFont="1" applyFill="1" applyBorder="1" applyAlignment="1">
      <alignment horizontal="center" vertical="center" wrapText="1"/>
    </xf>
    <xf numFmtId="44" fontId="14" fillId="0" borderId="7" xfId="4" applyFont="1" applyFill="1" applyBorder="1" applyAlignment="1">
      <alignment horizontal="center" vertical="center"/>
    </xf>
    <xf numFmtId="0" fontId="3" fillId="0" borderId="0" xfId="0" applyFont="1" applyFill="1"/>
    <xf numFmtId="2" fontId="13" fillId="0" borderId="7" xfId="0" applyNumberFormat="1" applyFont="1" applyFill="1" applyBorder="1" applyAlignment="1">
      <alignment horizontal="left" vertical="center" wrapText="1" inden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right" wrapText="1" indent="1"/>
    </xf>
    <xf numFmtId="44" fontId="6" fillId="0" borderId="6" xfId="1" applyNumberFormat="1" applyFill="1" applyBorder="1" applyAlignment="1">
      <alignment horizontal="right" indent="1"/>
    </xf>
    <xf numFmtId="0" fontId="11" fillId="0" borderId="0" xfId="0" applyFont="1" applyFill="1" applyAlignment="1">
      <alignment wrapText="1"/>
    </xf>
    <xf numFmtId="0" fontId="4" fillId="0" borderId="0" xfId="0" applyFont="1" applyFill="1"/>
    <xf numFmtId="0" fontId="0" fillId="0" borderId="0" xfId="0" applyFill="1" applyAlignment="1">
      <alignment horizontal="right"/>
    </xf>
    <xf numFmtId="44" fontId="0" fillId="0" borderId="0" xfId="4" applyFont="1" applyFill="1"/>
    <xf numFmtId="0" fontId="0" fillId="0" borderId="0" xfId="0" applyFill="1" applyAlignment="1">
      <alignment horizontal="right"/>
    </xf>
    <xf numFmtId="44" fontId="16" fillId="0" borderId="0" xfId="4" applyFont="1" applyFill="1"/>
  </cellXfs>
  <cellStyles count="8">
    <cellStyle name="Check Cell" xfId="2" builtinId="23" customBuiltin="1"/>
    <cellStyle name="Currency" xfId="4" builtinId="4"/>
    <cellStyle name="Currency 4" xfId="6" xr:uid="{15EEAB1D-27ED-4740-B207-2A93F9EE13F4}"/>
    <cellStyle name="Heading 2" xfId="3" builtinId="17"/>
    <cellStyle name="Neutral" xfId="1" builtinId="28" customBuiltin="1"/>
    <cellStyle name="Normal" xfId="0" builtinId="0" customBuiltin="1"/>
    <cellStyle name="Normal 2" xfId="7" xr:uid="{84A761C7-61A5-479A-9B67-5CB7671E1E41}"/>
    <cellStyle name="Normal 4" xfId="5" xr:uid="{65546AB2-3163-488B-97A5-429AB42ECA7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00FF00"/>
      <color rgb="FFFCB03B"/>
      <color rgb="FF242424"/>
      <color rgb="FF3B3B3B"/>
      <color rgb="FF4F4F4F"/>
      <color rgb="FF262626"/>
      <color rgb="FFF15B27"/>
      <color rgb="FFEC2227"/>
      <color rgb="FFEC220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opLeftCell="A2" workbookViewId="0">
      <selection activeCell="B4" sqref="B4"/>
    </sheetView>
  </sheetViews>
  <sheetFormatPr defaultRowHeight="13.75" x14ac:dyDescent="0.3"/>
  <cols>
    <col min="1" max="1" width="2.5703125" customWidth="1"/>
    <col min="2" max="2" width="80.5703125" customWidth="1"/>
    <col min="3" max="3" width="2.5703125" customWidth="1"/>
  </cols>
  <sheetData>
    <row r="1" spans="2:2" s="9" customFormat="1" ht="30" customHeight="1" x14ac:dyDescent="0.3">
      <c r="B1" s="11" t="s">
        <v>0</v>
      </c>
    </row>
    <row r="2" spans="2:2" ht="30" customHeight="1" x14ac:dyDescent="0.3">
      <c r="B2" s="10" t="s">
        <v>1</v>
      </c>
    </row>
    <row r="3" spans="2:2" ht="30" customHeight="1" x14ac:dyDescent="0.3">
      <c r="B3" s="10" t="s">
        <v>2</v>
      </c>
    </row>
    <row r="4" spans="2:2" ht="30" customHeight="1" x14ac:dyDescent="0.3">
      <c r="B4" s="10" t="s">
        <v>3</v>
      </c>
    </row>
    <row r="5" spans="2:2" ht="30" customHeight="1" x14ac:dyDescent="0.3">
      <c r="B5" s="10" t="s">
        <v>4</v>
      </c>
    </row>
    <row r="6" spans="2:2" ht="30" customHeight="1" x14ac:dyDescent="0.4">
      <c r="B6" s="14" t="s">
        <v>5</v>
      </c>
    </row>
    <row r="7" spans="2:2" ht="50.25" customHeight="1" x14ac:dyDescent="0.3">
      <c r="B7" s="10" t="s">
        <v>6</v>
      </c>
    </row>
    <row r="8" spans="2:2" ht="39" customHeight="1" x14ac:dyDescent="0.3">
      <c r="B8" s="10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23"/>
  <sheetViews>
    <sheetView showGridLines="0" tabSelected="1" view="pageBreakPreview" zoomScaleNormal="145" zoomScaleSheetLayoutView="100" workbookViewId="0">
      <selection activeCell="E17" sqref="E17"/>
    </sheetView>
  </sheetViews>
  <sheetFormatPr defaultColWidth="9" defaultRowHeight="12.9" x14ac:dyDescent="0.35"/>
  <cols>
    <col min="1" max="1" width="2.5" style="1" customWidth="1"/>
    <col min="2" max="2" width="2.78515625" style="12" customWidth="1"/>
    <col min="3" max="3" width="44.42578125" style="1" customWidth="1"/>
    <col min="4" max="4" width="13.7109375" style="1" customWidth="1"/>
    <col min="5" max="5" width="13.5703125" style="1" customWidth="1"/>
    <col min="6" max="6" width="15" style="1" bestFit="1" customWidth="1"/>
    <col min="7" max="7" width="5.28515625" style="1" customWidth="1"/>
    <col min="8" max="8" width="10.5" style="1" bestFit="1" customWidth="1"/>
    <col min="9" max="16384" width="9" style="1"/>
  </cols>
  <sheetData>
    <row r="1" spans="2:7" ht="16.850000000000001" customHeight="1" x14ac:dyDescent="0.35">
      <c r="B1" s="19"/>
      <c r="C1" s="15" t="s">
        <v>11</v>
      </c>
      <c r="D1" s="25">
        <f>E5*0.415</f>
        <v>24.9</v>
      </c>
      <c r="E1" s="25"/>
      <c r="F1" s="19" t="s">
        <v>19</v>
      </c>
    </row>
    <row r="2" spans="2:7" ht="15.9" customHeight="1" x14ac:dyDescent="0.35">
      <c r="C2" s="7"/>
      <c r="D2" s="7"/>
      <c r="E2" s="8"/>
      <c r="F2" s="6"/>
    </row>
    <row r="3" spans="2:7" s="5" customFormat="1" ht="15.9" customHeight="1" thickBot="1" x14ac:dyDescent="0.4">
      <c r="B3" s="13"/>
      <c r="C3" s="2"/>
      <c r="D3" s="2"/>
      <c r="E3" s="3"/>
      <c r="F3" s="4"/>
    </row>
    <row r="4" spans="2:7" ht="15.9" customHeight="1" thickTop="1" x14ac:dyDescent="0.35">
      <c r="B4" s="16" t="s">
        <v>16</v>
      </c>
      <c r="C4" s="17" t="s">
        <v>17</v>
      </c>
      <c r="D4" s="17" t="s">
        <v>8</v>
      </c>
      <c r="E4" s="17" t="s">
        <v>9</v>
      </c>
      <c r="F4" s="18" t="s">
        <v>10</v>
      </c>
    </row>
    <row r="5" spans="2:7" ht="98.4" customHeight="1" x14ac:dyDescent="0.35">
      <c r="B5" s="20">
        <v>1</v>
      </c>
      <c r="C5" s="21" t="s">
        <v>23</v>
      </c>
      <c r="D5" s="22"/>
      <c r="E5" s="23">
        <v>60</v>
      </c>
      <c r="F5" s="29">
        <f>D5*E5</f>
        <v>0</v>
      </c>
    </row>
    <row r="6" spans="2:7" ht="58.2" customHeight="1" x14ac:dyDescent="0.35">
      <c r="B6" s="20">
        <v>2</v>
      </c>
      <c r="C6" s="21" t="s">
        <v>24</v>
      </c>
      <c r="D6" s="22"/>
      <c r="E6" s="24">
        <v>1</v>
      </c>
      <c r="F6" s="29">
        <f t="shared" ref="F6:F11" si="0">D6*E6</f>
        <v>0</v>
      </c>
    </row>
    <row r="7" spans="2:7" ht="58.2" customHeight="1" x14ac:dyDescent="0.35">
      <c r="B7" s="20">
        <v>3</v>
      </c>
      <c r="C7" s="21" t="s">
        <v>25</v>
      </c>
      <c r="D7" s="22"/>
      <c r="E7" s="24">
        <v>1</v>
      </c>
      <c r="F7" s="29">
        <f t="shared" si="0"/>
        <v>0</v>
      </c>
    </row>
    <row r="8" spans="2:7" ht="42" customHeight="1" x14ac:dyDescent="0.35">
      <c r="B8" s="20">
        <v>4</v>
      </c>
      <c r="C8" s="21" t="s">
        <v>26</v>
      </c>
      <c r="D8" s="22"/>
      <c r="E8" s="24">
        <v>1</v>
      </c>
      <c r="F8" s="29">
        <f t="shared" si="0"/>
        <v>0</v>
      </c>
    </row>
    <row r="9" spans="2:7" ht="72" customHeight="1" x14ac:dyDescent="0.35">
      <c r="B9" s="26">
        <v>5</v>
      </c>
      <c r="C9" s="27" t="s">
        <v>27</v>
      </c>
      <c r="D9" s="22"/>
      <c r="E9" s="28">
        <f>D1</f>
        <v>24.9</v>
      </c>
      <c r="F9" s="29">
        <f t="shared" si="0"/>
        <v>0</v>
      </c>
      <c r="G9" s="30"/>
    </row>
    <row r="10" spans="2:7" ht="43.85" customHeight="1" x14ac:dyDescent="0.35">
      <c r="B10" s="26">
        <v>6</v>
      </c>
      <c r="C10" s="31" t="s">
        <v>28</v>
      </c>
      <c r="D10" s="22"/>
      <c r="E10" s="32">
        <f>D1*15</f>
        <v>373.5</v>
      </c>
      <c r="F10" s="29">
        <f t="shared" si="0"/>
        <v>0</v>
      </c>
      <c r="G10" s="30"/>
    </row>
    <row r="11" spans="2:7" ht="56.4" customHeight="1" x14ac:dyDescent="0.35">
      <c r="B11" s="26">
        <v>7</v>
      </c>
      <c r="C11" s="31" t="s">
        <v>29</v>
      </c>
      <c r="D11" s="22"/>
      <c r="E11" s="32">
        <v>10</v>
      </c>
      <c r="F11" s="29">
        <f t="shared" si="0"/>
        <v>0</v>
      </c>
      <c r="G11" s="30"/>
    </row>
    <row r="12" spans="2:7" ht="43.85" customHeight="1" x14ac:dyDescent="0.35">
      <c r="B12" s="26">
        <v>8</v>
      </c>
      <c r="C12" s="31" t="s">
        <v>30</v>
      </c>
      <c r="D12" s="22"/>
      <c r="E12" s="32">
        <v>0</v>
      </c>
      <c r="F12" s="29">
        <f t="shared" ref="F12:F15" si="1">D12*E12</f>
        <v>0</v>
      </c>
      <c r="G12" s="30"/>
    </row>
    <row r="13" spans="2:7" ht="60.65" customHeight="1" x14ac:dyDescent="0.35">
      <c r="B13" s="26">
        <v>9</v>
      </c>
      <c r="C13" s="31" t="s">
        <v>31</v>
      </c>
      <c r="D13" s="22"/>
      <c r="E13" s="32">
        <v>42</v>
      </c>
      <c r="F13" s="29">
        <f t="shared" si="1"/>
        <v>0</v>
      </c>
      <c r="G13" s="30"/>
    </row>
    <row r="14" spans="2:7" ht="33.65" customHeight="1" x14ac:dyDescent="0.35">
      <c r="B14" s="26">
        <v>10</v>
      </c>
      <c r="C14" s="31" t="s">
        <v>20</v>
      </c>
      <c r="D14" s="22"/>
      <c r="E14" s="32">
        <v>30</v>
      </c>
      <c r="F14" s="29">
        <f t="shared" si="1"/>
        <v>0</v>
      </c>
      <c r="G14" s="30"/>
    </row>
    <row r="15" spans="2:7" ht="15" x14ac:dyDescent="0.35">
      <c r="B15" s="26">
        <v>11</v>
      </c>
      <c r="C15" s="31" t="s">
        <v>18</v>
      </c>
      <c r="D15" s="22"/>
      <c r="E15" s="32">
        <v>30</v>
      </c>
      <c r="F15" s="29">
        <f t="shared" si="1"/>
        <v>0</v>
      </c>
      <c r="G15" s="30"/>
    </row>
    <row r="16" spans="2:7" ht="15" x14ac:dyDescent="0.35">
      <c r="B16" s="26">
        <v>12</v>
      </c>
      <c r="C16" s="31" t="s">
        <v>21</v>
      </c>
      <c r="D16" s="22"/>
      <c r="E16" s="32">
        <v>0</v>
      </c>
      <c r="F16" s="29">
        <f t="shared" ref="F16" si="2">D16*E16</f>
        <v>0</v>
      </c>
      <c r="G16" s="30"/>
    </row>
    <row r="17" spans="2:7" ht="28.2" customHeight="1" x14ac:dyDescent="0.35">
      <c r="B17" s="26">
        <v>13</v>
      </c>
      <c r="C17" s="31" t="s">
        <v>12</v>
      </c>
      <c r="D17" s="22"/>
      <c r="E17" s="32">
        <v>1</v>
      </c>
      <c r="F17" s="29">
        <f t="shared" ref="F17:F20" si="3">D17*E17</f>
        <v>0</v>
      </c>
      <c r="G17" s="30"/>
    </row>
    <row r="18" spans="2:7" ht="18" customHeight="1" x14ac:dyDescent="0.35">
      <c r="B18" s="26">
        <v>14</v>
      </c>
      <c r="C18" s="31" t="s">
        <v>13</v>
      </c>
      <c r="D18" s="22"/>
      <c r="E18" s="32">
        <v>1</v>
      </c>
      <c r="F18" s="29">
        <f t="shared" si="3"/>
        <v>0</v>
      </c>
      <c r="G18" s="30"/>
    </row>
    <row r="19" spans="2:7" ht="33.65" customHeight="1" x14ac:dyDescent="0.35">
      <c r="B19" s="26">
        <v>15</v>
      </c>
      <c r="C19" s="31" t="s">
        <v>22</v>
      </c>
      <c r="D19" s="22"/>
      <c r="E19" s="32">
        <v>100</v>
      </c>
      <c r="F19" s="29">
        <f t="shared" si="3"/>
        <v>0</v>
      </c>
      <c r="G19" s="30"/>
    </row>
    <row r="20" spans="2:7" ht="69.650000000000006" customHeight="1" x14ac:dyDescent="0.35">
      <c r="B20" s="26">
        <v>16</v>
      </c>
      <c r="C20" s="31" t="s">
        <v>32</v>
      </c>
      <c r="D20" s="22"/>
      <c r="E20" s="32">
        <v>1</v>
      </c>
      <c r="F20" s="29">
        <f t="shared" si="3"/>
        <v>0</v>
      </c>
      <c r="G20" s="30"/>
    </row>
    <row r="21" spans="2:7" ht="15.9" customHeight="1" x14ac:dyDescent="0.35">
      <c r="B21" s="33"/>
      <c r="C21" s="34"/>
      <c r="D21" s="35"/>
      <c r="E21" s="36"/>
      <c r="F21" s="37" t="str">
        <f>IF(SUM(C21)&gt;0,SUM(C21*'Service Invoice'!$E21),"")</f>
        <v/>
      </c>
      <c r="G21" s="30"/>
    </row>
    <row r="22" spans="2:7" ht="15.9" customHeight="1" x14ac:dyDescent="0.35">
      <c r="B22" s="38"/>
      <c r="C22" s="39"/>
      <c r="D22" s="39"/>
      <c r="E22" s="40" t="s">
        <v>14</v>
      </c>
      <c r="F22" s="41">
        <f>SUM(F5:F20)</f>
        <v>0</v>
      </c>
      <c r="G22" s="30"/>
    </row>
    <row r="23" spans="2:7" ht="15" customHeight="1" x14ac:dyDescent="0.35">
      <c r="B23" s="38"/>
      <c r="C23" s="42" t="s">
        <v>15</v>
      </c>
      <c r="D23" s="42"/>
      <c r="E23" s="42"/>
      <c r="F23" s="43">
        <f>F22/D1</f>
        <v>0</v>
      </c>
      <c r="G23" s="30"/>
    </row>
  </sheetData>
  <mergeCells count="2">
    <mergeCell ref="C23:E23"/>
    <mergeCell ref="D1:E1"/>
  </mergeCells>
  <phoneticPr fontId="2" type="noConversion"/>
  <printOptions horizontalCentered="1"/>
  <pageMargins left="0.75" right="0.75" top="0.5" bottom="0.5" header="0.5" footer="0.5"/>
  <pageSetup scale="7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7498E7-BF49-4F82-A56F-28E98DD6D99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6c05727-aa75-4e4a-9b5f-8a80a1165891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71af3243-3dd4-4a8d-8c0d-dd76da1f02a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</vt:lpstr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2023-04-24T12:56:41Z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