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37697-GIS Training/"/>
    </mc:Choice>
  </mc:AlternateContent>
  <xr:revisionPtr revIDLastSave="13" documentId="13_ncr:1_{1CB5A6B1-F44A-415D-8CD4-89D03D8027F6}" xr6:coauthVersionLast="47" xr6:coauthVersionMax="47" xr10:uidLastSave="{CF8A3002-833E-48F6-851E-377737D411D8}"/>
  <bookViews>
    <workbookView xWindow="75" yWindow="705" windowWidth="15915" windowHeight="13500" xr2:uid="{00000000-000D-0000-FFFF-FFFF00000000}"/>
  </bookViews>
  <sheets>
    <sheet name="Company-Service Contract" sheetId="2" r:id="rId1"/>
    <sheet name="Company-Contract for Work" sheetId="3" r:id="rId2"/>
    <sheet name="Appraiser" sheetId="5" r:id="rId3"/>
  </sheets>
  <externalReferences>
    <externalReference r:id="rId4"/>
    <externalReference r:id="rId5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5" l="1"/>
  <c r="D38" i="5"/>
  <c r="A37" i="5" s="1"/>
  <c r="D47" i="2"/>
  <c r="D25" i="3" l="1"/>
  <c r="F27" i="2"/>
  <c r="F27" i="5"/>
  <c r="F28" i="5"/>
  <c r="F29" i="5"/>
  <c r="F30" i="5"/>
  <c r="F31" i="5"/>
  <c r="F16" i="5"/>
  <c r="F17" i="5"/>
  <c r="F18" i="5"/>
  <c r="F19" i="5"/>
  <c r="F20" i="5"/>
  <c r="F21" i="5"/>
  <c r="F10" i="5"/>
  <c r="F11" i="5" s="1"/>
  <c r="F35" i="5" s="1"/>
  <c r="C10" i="5"/>
  <c r="F13" i="3"/>
  <c r="F11" i="3"/>
  <c r="F12" i="3"/>
  <c r="F14" i="3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22" i="5"/>
  <c r="F15" i="3"/>
  <c r="F20" i="3" s="1"/>
  <c r="F21" i="3" l="1"/>
  <c r="F22" i="3" s="1"/>
  <c r="F15" i="2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00000000-0006-0000-0100-000001000000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<sst xmlns="http://schemas.openxmlformats.org/spreadsheetml/2006/main" count="158" uniqueCount="59">
  <si>
    <t>Item</t>
  </si>
  <si>
    <t>Type of reimbursement</t>
  </si>
  <si>
    <t>Total</t>
  </si>
  <si>
    <t>Explanations</t>
  </si>
  <si>
    <t>Milestone 1</t>
  </si>
  <si>
    <t>Milestone 3</t>
  </si>
  <si>
    <t>Milestone 4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</si>
  <si>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</si>
  <si>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</si>
  <si>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</si>
  <si>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</si>
  <si>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</si>
  <si>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</si>
  <si>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</si>
  <si>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</si>
  <si>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</si>
  <si>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</si>
  <si>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</si>
  <si>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</si>
  <si>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</si>
  <si>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Description</t>
  </si>
  <si>
    <t>Num-ber</t>
  </si>
  <si>
    <t>Tax ID</t>
  </si>
  <si>
    <t>Tender number:</t>
  </si>
  <si>
    <t>Name</t>
  </si>
  <si>
    <t>Fee  ̶  daily rate
                 Item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</si>
  <si>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</si>
  <si>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</si>
  <si>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</si>
  <si>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</si>
  <si>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</si>
  <si>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</si>
  <si>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</si>
  <si>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 xml:space="preserve">Milestone 2 </t>
  </si>
  <si>
    <t>1. Fixed Price</t>
  </si>
  <si>
    <t>Number</t>
  </si>
  <si>
    <t>Subitem</t>
  </si>
  <si>
    <t>1. Fees</t>
  </si>
  <si>
    <t>2. Travel expenses</t>
  </si>
  <si>
    <t>3. Other costs</t>
  </si>
  <si>
    <t>Estimation of the anticipated Contract Amount</t>
  </si>
  <si>
    <t>Assignment:</t>
  </si>
  <si>
    <t>2. Total costs</t>
  </si>
  <si>
    <t>4. Total costs</t>
  </si>
  <si>
    <t xml:space="preserve">Expert </t>
  </si>
  <si>
    <t>Column1</t>
  </si>
  <si>
    <t xml:space="preserve"> </t>
  </si>
  <si>
    <t>Budget/ Price
GEL</t>
  </si>
  <si>
    <t>Remune-ration
 GEL</t>
  </si>
  <si>
    <t>Remune-ration
GEL</t>
  </si>
  <si>
    <t>Total in GEL</t>
  </si>
  <si>
    <t>Contract number: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</si>
  <si>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</si>
  <si>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</si>
  <si>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lump sum / amount</t>
  </si>
  <si>
    <t>not applicable</t>
  </si>
  <si>
    <t>Expert 2</t>
  </si>
  <si>
    <t>20.2275.4-007.00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</si>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</sst>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36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horizontal="left" wrapText="1"/>
      <protection locked="0"/>
    </xf>
    <xf numFmtId="0" fontId="3" fillId="5" borderId="33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8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17" fillId="6" borderId="34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vertical="center" wrapText="1"/>
    </xf>
    <xf numFmtId="0" fontId="17" fillId="6" borderId="35" xfId="0" applyFont="1" applyFill="1" applyBorder="1" applyAlignment="1">
      <alignment vertical="center" wrapText="1"/>
    </xf>
    <xf numFmtId="0" fontId="17" fillId="6" borderId="25" xfId="0" applyFont="1" applyFill="1" applyBorder="1" applyAlignment="1">
      <alignment vertical="center" wrapText="1"/>
    </xf>
    <xf numFmtId="0" fontId="3" fillId="5" borderId="47" xfId="0" applyFont="1" applyFill="1" applyBorder="1" applyAlignment="1" applyProtection="1">
      <alignment horizontal="left" wrapText="1"/>
      <protection locked="0"/>
    </xf>
    <xf numFmtId="0" fontId="17" fillId="6" borderId="46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6" borderId="38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9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1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28576</xdr:colOff>
      <xdr:row>0</xdr:row>
      <xdr:rowOff>76200</xdr:rowOff>
    </xdr:from>
    <xdr:to>
      <xdr:col>6</xdr:col>
      <xdr:colOff>1704976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03\FileServer\Users\Tamar.Khurtsilava\Desktop\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70" headerRowBorderDxfId="69" tableBorderDxfId="68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67" dataCellStyle="Eingabe Tabelle"/>
    <tableColumn id="2" xr3:uid="{00000000-0010-0000-0000-000002000000}" name="Name" dataDxfId="66" dataCellStyle="Beschriftung"/>
    <tableColumn id="3" xr3:uid="{00000000-0010-0000-0000-000003000000}" name="Type of reimbursement" dataDxfId="65" dataCellStyle="Beschriftung">
      <calculatedColumnFormula>"Lump sum /per day"</calculatedColumnFormula>
    </tableColumn>
    <tableColumn id="4" xr3:uid="{00000000-0010-0000-0000-000004000000}" name="Number" dataDxfId="64"/>
    <tableColumn id="5" xr3:uid="{00000000-0010-0000-0000-000005000000}" name="Remune-ration_x000a_GEL" dataDxfId="63"/>
    <tableColumn id="6" xr3:uid="{00000000-0010-0000-0000-000006000000}" name="Total" dataDxfId="62">
      <calculatedColumnFormula>D10*E10</calculatedColumnFormula>
    </tableColumn>
    <tableColumn id="7" xr3:uid="{00000000-0010-0000-0000-000007000000}" name="Explanations" dataDxfId="6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60" headerRowBorderDxfId="59" tableBorderDxfId="58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7"/>
    <tableColumn id="4" xr3:uid="{00000000-0010-0000-0100-000004000000}" name="Number" dataDxfId="56"/>
    <tableColumn id="5" xr3:uid="{00000000-0010-0000-0100-000005000000}" name="Budget/ Price_x000a_GEL" dataDxfId="55"/>
    <tableColumn id="6" xr3:uid="{00000000-0010-0000-0100-000006000000}" name="Total " dataDxfId="54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53" headerRowBorderDxfId="52" tableBorderDxfId="51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0"/>
    <tableColumn id="2" xr3:uid="{00000000-0010-0000-0200-000002000000}" name=" " dataDxfId="49"/>
    <tableColumn id="3" xr3:uid="{00000000-0010-0000-0200-000003000000}" name="Type of reimbursement" dataDxfId="48"/>
    <tableColumn id="4" xr3:uid="{00000000-0010-0000-0200-000004000000}" name="Number" dataDxfId="47"/>
    <tableColumn id="5" xr3:uid="{00000000-0010-0000-0200-000005000000}" name="Budget/ Price_x000a_GEL"/>
    <tableColumn id="6" xr3:uid="{00000000-0010-0000-0200-000006000000}" name="Total " dataDxfId="46">
      <calculatedColumnFormula>E34*D34</calculatedColumnFormula>
    </tableColumn>
    <tableColumn id="7" xr3:uid="{00000000-0010-0000-0200-000007000000}" name="Explanations" dataDxfId="4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0:G14" totalsRowShown="0" headerRowDxfId="44" headerRowBorderDxfId="43" tableBorderDxfId="42">
  <autoFilter ref="A10:G1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Item" dataDxfId="41"/>
    <tableColumn id="2" xr3:uid="{00000000-0010-0000-0300-000002000000}" name="Description" dataDxfId="40"/>
    <tableColumn id="3" xr3:uid="{00000000-0010-0000-0300-000003000000}" name="Column1" dataDxfId="39"/>
    <tableColumn id="4" xr3:uid="{00000000-0010-0000-0300-000004000000}" name="Num-ber" dataDxfId="38"/>
    <tableColumn id="5" xr3:uid="{00000000-0010-0000-0300-000005000000}" name="Remune-ration_x000a_ GEL" dataDxfId="37"/>
    <tableColumn id="6" xr3:uid="{00000000-0010-0000-0300-000006000000}" name="Total" dataDxfId="36">
      <calculatedColumnFormula>E11*D11</calculatedColumnFormula>
    </tableColumn>
    <tableColumn id="7" xr3:uid="{00000000-0010-0000-0300-000007000000}" name="Explanations" dataDxfId="35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34" headerRowBorderDxfId="33" tableBorderDxfId="32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_x000a_                 Item" dataDxfId="31" dataCellStyle="Eingabe Tabelle"/>
    <tableColumn id="2" xr3:uid="{00000000-0010-0000-0400-000002000000}" name="Name" dataDxfId="30"/>
    <tableColumn id="3" xr3:uid="{00000000-0010-0000-0400-000003000000}" name="Type of reimbursement" dataDxfId="29" dataCellStyle="Beschriftung">
      <calculatedColumnFormula>"Lump sum /per day"</calculatedColumnFormula>
    </tableColumn>
    <tableColumn id="4" xr3:uid="{00000000-0010-0000-0400-000004000000}" name="Number" dataDxfId="28"/>
    <tableColumn id="5" xr3:uid="{00000000-0010-0000-0400-000005000000}" name="Remune-ration_x000a_ GEL" dataDxfId="27"/>
    <tableColumn id="6" xr3:uid="{00000000-0010-0000-0400-000006000000}" name="Total" dataDxfId="26">
      <calculatedColumnFormula>Table7[Number]*Table7[Remune-ration
 GEL]</calculatedColumnFormula>
    </tableColumn>
    <tableColumn id="7" xr3:uid="{00000000-0010-0000-0400-000007000000}" name="Explanations" dataDxfId="25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24" headerRowBorderDxfId="23" tableBorderDxfId="22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21"/>
    <tableColumn id="2" xr3:uid="{00000000-0010-0000-0500-000002000000}" name="Subitem" dataDxfId="20"/>
    <tableColumn id="3" xr3:uid="{00000000-0010-0000-0500-000003000000}" name="Type of reimbursement" dataDxfId="19"/>
    <tableColumn id="4" xr3:uid="{00000000-0010-0000-0500-000004000000}" name="Number" dataDxfId="18"/>
    <tableColumn id="5" xr3:uid="{00000000-0010-0000-0500-000005000000}" name="Budget/ Price_x000a_GEL" dataDxfId="17"/>
    <tableColumn id="6" xr3:uid="{00000000-0010-0000-0500-000006000000}" name="Total " dataDxfId="16">
      <calculatedColumnFormula>D16*E16</calculatedColumnFormula>
    </tableColumn>
    <tableColumn id="7" xr3:uid="{00000000-0010-0000-0500-000007000000}" name="Explanations" dataDxfId="15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14" headerRowBorderDxfId="13" tableBorderDxfId="12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11"/>
    <tableColumn id="2" xr3:uid="{00000000-0010-0000-0600-000002000000}" name=" " dataDxfId="10"/>
    <tableColumn id="3" xr3:uid="{00000000-0010-0000-0600-000003000000}" name="Type of reimbursement" dataDxfId="9"/>
    <tableColumn id="4" xr3:uid="{00000000-0010-0000-0600-000004000000}" name="Number" dataDxfId="8"/>
    <tableColumn id="5" xr3:uid="{00000000-0010-0000-0600-000005000000}" name="Budget/ Price_x000a_GEL"/>
    <tableColumn id="6" xr3:uid="{00000000-0010-0000-0600-000006000000}" name="Total " dataDxfId="7">
      <calculatedColumnFormula>E27*D27</calculatedColumnFormula>
    </tableColumn>
    <tableColumn id="7" xr3:uid="{00000000-0010-0000-0600-000007000000}" name="Explanations" dataDxfId="6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sqref="A1:F1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118" t="s">
        <v>58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">
      <c r="A2" s="1" t="s">
        <v>23</v>
      </c>
      <c r="B2" s="69">
        <v>83437697</v>
      </c>
      <c r="C2" s="1" t="s">
        <v>18</v>
      </c>
      <c r="D2" s="123"/>
      <c r="E2" s="123"/>
      <c r="F2" s="123"/>
      <c r="G2" s="123"/>
    </row>
    <row r="3" spans="1:7" ht="17.100000000000001" customHeight="1" thickBot="1" x14ac:dyDescent="0.3">
      <c r="A3" s="1" t="s">
        <v>17</v>
      </c>
      <c r="B3" s="66" t="s">
        <v>57</v>
      </c>
      <c r="C3" s="1" t="s">
        <v>22</v>
      </c>
      <c r="D3" s="124"/>
      <c r="E3" s="124"/>
      <c r="F3" s="124"/>
      <c r="G3" s="124"/>
    </row>
    <row r="4" spans="1:7" ht="17.100000000000001" customHeight="1" thickBot="1" x14ac:dyDescent="0.3">
      <c r="A4" s="1" t="s">
        <v>16</v>
      </c>
      <c r="B4" s="31"/>
      <c r="C4" s="1" t="s">
        <v>19</v>
      </c>
      <c r="D4" s="125"/>
      <c r="E4" s="125"/>
      <c r="F4" s="125"/>
      <c r="G4" s="125"/>
    </row>
    <row r="5" spans="1:7" ht="14.25" customHeight="1" x14ac:dyDescent="0.25">
      <c r="A5" s="3"/>
      <c r="B5" s="3"/>
      <c r="C5" s="3" t="s">
        <v>41</v>
      </c>
      <c r="D5" s="122"/>
      <c r="E5" s="122"/>
      <c r="F5" s="122"/>
      <c r="G5" s="122"/>
    </row>
    <row r="6" spans="1:7" x14ac:dyDescent="0.25">
      <c r="A6" s="3"/>
      <c r="B6" s="3"/>
      <c r="C6" s="3"/>
      <c r="D6" s="3"/>
      <c r="E6" s="3"/>
      <c r="F6" s="3"/>
      <c r="G6" s="3"/>
    </row>
    <row r="7" spans="1:7" ht="13.5" customHeight="1" thickBot="1" x14ac:dyDescent="0.3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25">
      <c r="A8" s="9"/>
      <c r="B8" s="9"/>
      <c r="C8" s="9"/>
      <c r="D8" s="9"/>
      <c r="E8" s="9"/>
      <c r="F8" s="9"/>
      <c r="G8" s="9"/>
    </row>
    <row r="9" spans="1:7" ht="24.75" thickBot="1" x14ac:dyDescent="0.3">
      <c r="A9" s="88" t="s">
        <v>25</v>
      </c>
      <c r="B9" s="89" t="s">
        <v>24</v>
      </c>
      <c r="C9" s="90" t="s">
        <v>1</v>
      </c>
      <c r="D9" s="90" t="s">
        <v>35</v>
      </c>
      <c r="E9" s="90" t="s">
        <v>49</v>
      </c>
      <c r="F9" s="91" t="s">
        <v>2</v>
      </c>
      <c r="G9" s="92" t="s">
        <v>3</v>
      </c>
    </row>
    <row r="10" spans="1:7" x14ac:dyDescent="0.25">
      <c r="A10" s="26" t="s">
        <v>31</v>
      </c>
      <c r="B10" s="39">
        <v>1</v>
      </c>
      <c r="C10" s="6" t="str">
        <f>"Lump sum /per day"</f>
        <v>Lump sum /per day</v>
      </c>
      <c r="D10" s="43">
        <v>22</v>
      </c>
      <c r="E10" s="43"/>
      <c r="F10" s="55">
        <f>D10*E10</f>
        <v>0</v>
      </c>
      <c r="G10" s="32"/>
    </row>
    <row r="11" spans="1:7" x14ac:dyDescent="0.25">
      <c r="A11" s="26" t="s">
        <v>44</v>
      </c>
      <c r="B11" s="40">
        <v>2</v>
      </c>
      <c r="C11" s="6" t="str">
        <f t="shared" ref="C11:C17" si="0">"Lump sum /per day"</f>
        <v>Lump sum /per day</v>
      </c>
      <c r="D11" s="45">
        <v>20</v>
      </c>
      <c r="E11" s="45"/>
      <c r="F11" s="56">
        <f>D11*E11</f>
        <v>0</v>
      </c>
      <c r="G11" s="33"/>
    </row>
    <row r="12" spans="1:7" x14ac:dyDescent="0.25">
      <c r="A12" s="26" t="s">
        <v>31</v>
      </c>
      <c r="B12" s="41">
        <v>3</v>
      </c>
      <c r="C12" s="6" t="str">
        <f t="shared" si="0"/>
        <v>Lump sum /per day</v>
      </c>
      <c r="D12" s="46">
        <v>14</v>
      </c>
      <c r="E12" s="46"/>
      <c r="F12" s="56">
        <f>D12*E12</f>
        <v>0</v>
      </c>
      <c r="G12" s="23"/>
    </row>
    <row r="13" spans="1:7" ht="15.75" customHeight="1" x14ac:dyDescent="0.25">
      <c r="A13" s="26" t="s">
        <v>31</v>
      </c>
      <c r="B13" s="42"/>
      <c r="C13" s="6" t="str">
        <f t="shared" si="0"/>
        <v>Lump sum /per day</v>
      </c>
      <c r="D13" s="43"/>
      <c r="E13" s="43"/>
      <c r="F13" s="56">
        <f>D13*E13</f>
        <v>0</v>
      </c>
      <c r="G13" s="22"/>
    </row>
    <row r="14" spans="1:7" x14ac:dyDescent="0.25">
      <c r="A14" s="26" t="s">
        <v>31</v>
      </c>
      <c r="B14" s="27"/>
      <c r="C14" s="6" t="str">
        <f t="shared" si="0"/>
        <v>Lump sum /per day</v>
      </c>
      <c r="D14" s="46"/>
      <c r="E14" s="46"/>
      <c r="F14" s="56">
        <f t="shared" ref="F14:F17" si="1">D14*E14</f>
        <v>0</v>
      </c>
      <c r="G14" s="23"/>
    </row>
    <row r="15" spans="1:7" x14ac:dyDescent="0.25">
      <c r="A15" s="26" t="s">
        <v>31</v>
      </c>
      <c r="B15" s="27"/>
      <c r="C15" s="6" t="str">
        <f t="shared" si="0"/>
        <v>Lump sum /per day</v>
      </c>
      <c r="D15" s="47"/>
      <c r="E15" s="47"/>
      <c r="F15" s="56">
        <f>D15*E15</f>
        <v>0</v>
      </c>
      <c r="G15" s="21"/>
    </row>
    <row r="16" spans="1:7" x14ac:dyDescent="0.25">
      <c r="A16" s="26" t="s">
        <v>31</v>
      </c>
      <c r="B16" s="27"/>
      <c r="C16" s="6" t="str">
        <f t="shared" si="0"/>
        <v>Lump sum /per day</v>
      </c>
      <c r="D16" s="46"/>
      <c r="E16" s="46"/>
      <c r="F16" s="56">
        <f t="shared" si="1"/>
        <v>0</v>
      </c>
      <c r="G16" s="23"/>
    </row>
    <row r="17" spans="1:7" ht="15.75" thickBot="1" x14ac:dyDescent="0.3">
      <c r="A17" s="26" t="s">
        <v>31</v>
      </c>
      <c r="B17" s="27"/>
      <c r="C17" s="6" t="str">
        <f t="shared" si="0"/>
        <v>Lump sum /per day</v>
      </c>
      <c r="D17" s="47"/>
      <c r="E17" s="47"/>
      <c r="F17" s="44">
        <f t="shared" si="1"/>
        <v>0</v>
      </c>
      <c r="G17" s="24"/>
    </row>
    <row r="18" spans="1:7" ht="16.5" thickTop="1" thickBot="1" x14ac:dyDescent="0.3">
      <c r="A18" s="120" t="s">
        <v>7</v>
      </c>
      <c r="B18" s="120"/>
      <c r="C18" s="120"/>
      <c r="D18" s="120"/>
      <c r="E18" s="120"/>
      <c r="F18" s="104">
        <f>SUM(F10:F17)</f>
        <v>0</v>
      </c>
      <c r="G18" s="87"/>
    </row>
    <row r="19" spans="1:7" ht="15.75" thickTop="1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121" t="s">
        <v>38</v>
      </c>
      <c r="B20" s="121"/>
      <c r="C20" s="121"/>
      <c r="D20" s="121"/>
      <c r="E20" s="121"/>
      <c r="F20" s="121"/>
      <c r="G20" s="121"/>
    </row>
    <row r="21" spans="1:7" ht="10.5" customHeight="1" x14ac:dyDescent="0.25">
      <c r="A21" s="1"/>
      <c r="B21" s="1"/>
      <c r="C21" s="1"/>
      <c r="D21" s="1"/>
      <c r="E21" s="1"/>
      <c r="F21" s="1"/>
      <c r="G21" s="8"/>
    </row>
    <row r="22" spans="1:7" ht="24.75" customHeight="1" thickBot="1" x14ac:dyDescent="0.3">
      <c r="A22" s="93" t="s">
        <v>0</v>
      </c>
      <c r="B22" s="94" t="s">
        <v>36</v>
      </c>
      <c r="C22" s="94" t="s">
        <v>1</v>
      </c>
      <c r="D22" s="94" t="s">
        <v>35</v>
      </c>
      <c r="E22" s="90" t="s">
        <v>47</v>
      </c>
      <c r="F22" s="90" t="s">
        <v>8</v>
      </c>
      <c r="G22" s="114" t="s">
        <v>3</v>
      </c>
    </row>
    <row r="23" spans="1:7" ht="24.75" x14ac:dyDescent="0.25">
      <c r="A23" s="71" t="s">
        <v>9</v>
      </c>
      <c r="B23" s="25"/>
      <c r="C23" s="17" t="s">
        <v>55</v>
      </c>
      <c r="D23" s="54"/>
      <c r="E23" s="54"/>
      <c r="F23" s="55">
        <f t="shared" ref="F23:F28" si="2">D23*E23</f>
        <v>0</v>
      </c>
      <c r="G23" s="34"/>
    </row>
    <row r="24" spans="1:7" x14ac:dyDescent="0.25">
      <c r="A24" s="29" t="s">
        <v>10</v>
      </c>
      <c r="B24" s="23" t="s">
        <v>56</v>
      </c>
      <c r="C24" s="15" t="s">
        <v>54</v>
      </c>
      <c r="D24" s="40">
        <v>10</v>
      </c>
      <c r="E24" s="40"/>
      <c r="F24" s="56">
        <f t="shared" si="2"/>
        <v>0</v>
      </c>
      <c r="G24" s="35"/>
    </row>
    <row r="25" spans="1:7" x14ac:dyDescent="0.25">
      <c r="A25" s="18" t="s">
        <v>11</v>
      </c>
      <c r="B25" s="23"/>
      <c r="C25" s="15" t="s">
        <v>55</v>
      </c>
      <c r="D25" s="40"/>
      <c r="E25" s="40"/>
      <c r="F25" s="56">
        <f t="shared" si="2"/>
        <v>0</v>
      </c>
      <c r="G25" s="35"/>
    </row>
    <row r="26" spans="1:7" ht="26.25" customHeight="1" x14ac:dyDescent="0.25">
      <c r="A26" s="18" t="s">
        <v>32</v>
      </c>
      <c r="B26" s="23" t="s">
        <v>56</v>
      </c>
      <c r="C26" s="15" t="s">
        <v>54</v>
      </c>
      <c r="D26" s="48">
        <v>20</v>
      </c>
      <c r="E26" s="48"/>
      <c r="F26" s="56">
        <f t="shared" si="2"/>
        <v>0</v>
      </c>
      <c r="G26" s="35"/>
    </row>
    <row r="27" spans="1:7" x14ac:dyDescent="0.25">
      <c r="A27" s="30" t="s">
        <v>27</v>
      </c>
      <c r="B27" s="21"/>
      <c r="C27" s="15" t="s">
        <v>55</v>
      </c>
      <c r="D27" s="48"/>
      <c r="E27" s="48"/>
      <c r="F27" s="57">
        <f t="shared" si="2"/>
        <v>0</v>
      </c>
      <c r="G27" s="36"/>
    </row>
    <row r="28" spans="1:7" ht="15.75" thickBot="1" x14ac:dyDescent="0.3">
      <c r="A28" s="19" t="s">
        <v>12</v>
      </c>
      <c r="B28" s="24"/>
      <c r="C28" s="16" t="s">
        <v>55</v>
      </c>
      <c r="D28" s="53"/>
      <c r="E28" s="53"/>
      <c r="F28" s="58">
        <f t="shared" si="2"/>
        <v>0</v>
      </c>
      <c r="G28" s="37"/>
    </row>
    <row r="29" spans="1:7" ht="16.5" thickTop="1" thickBot="1" x14ac:dyDescent="0.3">
      <c r="A29" s="120" t="s">
        <v>7</v>
      </c>
      <c r="B29" s="120"/>
      <c r="C29" s="120"/>
      <c r="D29" s="120"/>
      <c r="E29" s="120"/>
      <c r="F29" s="104">
        <f>SUM(F23:F28)</f>
        <v>0</v>
      </c>
      <c r="G29" s="87"/>
    </row>
    <row r="30" spans="1:7" ht="15.75" thickTop="1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121" t="s">
        <v>39</v>
      </c>
      <c r="B31" s="121"/>
      <c r="C31" s="121"/>
      <c r="D31" s="121"/>
      <c r="E31" s="121"/>
      <c r="F31" s="121"/>
      <c r="G31" s="121"/>
    </row>
    <row r="32" spans="1:7" ht="11.25" customHeight="1" x14ac:dyDescent="0.25">
      <c r="A32" s="9"/>
      <c r="B32" s="9"/>
      <c r="C32" s="9"/>
      <c r="D32" s="9"/>
      <c r="E32" s="9"/>
      <c r="F32" s="9"/>
      <c r="G32" s="9"/>
    </row>
    <row r="33" spans="1:7" ht="22.5" customHeight="1" thickBot="1" x14ac:dyDescent="0.3">
      <c r="A33" s="95" t="s">
        <v>0</v>
      </c>
      <c r="B33" s="93" t="s">
        <v>46</v>
      </c>
      <c r="C33" s="93" t="s">
        <v>1</v>
      </c>
      <c r="D33" s="93" t="s">
        <v>35</v>
      </c>
      <c r="E33" s="88" t="s">
        <v>47</v>
      </c>
      <c r="F33" s="88" t="s">
        <v>8</v>
      </c>
      <c r="G33" s="88" t="s">
        <v>3</v>
      </c>
    </row>
    <row r="34" spans="1:7" x14ac:dyDescent="0.25">
      <c r="A34" s="75" t="s">
        <v>13</v>
      </c>
      <c r="B34" s="76"/>
      <c r="C34" s="18" t="s">
        <v>55</v>
      </c>
      <c r="D34" s="59"/>
      <c r="E34" s="54"/>
      <c r="F34" s="60">
        <f t="shared" ref="F34:F38" si="3">E34*D34</f>
        <v>0</v>
      </c>
      <c r="G34" s="38"/>
    </row>
    <row r="35" spans="1:7" x14ac:dyDescent="0.25">
      <c r="A35" s="77" t="s">
        <v>14</v>
      </c>
      <c r="B35" s="29"/>
      <c r="C35" s="18" t="s">
        <v>55</v>
      </c>
      <c r="D35" s="40"/>
      <c r="E35" s="61"/>
      <c r="F35" s="56">
        <f t="shared" si="3"/>
        <v>0</v>
      </c>
      <c r="G35" s="35"/>
    </row>
    <row r="36" spans="1:7" x14ac:dyDescent="0.25">
      <c r="A36" s="77" t="s">
        <v>15</v>
      </c>
      <c r="B36" s="29"/>
      <c r="C36" s="18" t="s">
        <v>54</v>
      </c>
      <c r="D36" s="40">
        <v>10</v>
      </c>
      <c r="E36" s="61"/>
      <c r="F36" s="56">
        <f t="shared" si="3"/>
        <v>0</v>
      </c>
      <c r="G36" s="35"/>
    </row>
    <row r="37" spans="1:7" x14ac:dyDescent="0.25">
      <c r="A37" s="77" t="s">
        <v>29</v>
      </c>
      <c r="B37" s="29"/>
      <c r="C37" s="28" t="s">
        <v>55</v>
      </c>
      <c r="D37" s="48"/>
      <c r="E37" s="62"/>
      <c r="F37" s="57">
        <f t="shared" si="3"/>
        <v>0</v>
      </c>
      <c r="G37" s="36"/>
    </row>
    <row r="38" spans="1:7" ht="25.5" customHeight="1" thickBot="1" x14ac:dyDescent="0.3">
      <c r="A38" s="78" t="s">
        <v>28</v>
      </c>
      <c r="B38" s="79"/>
      <c r="C38" s="28" t="s">
        <v>55</v>
      </c>
      <c r="D38" s="63"/>
      <c r="E38" s="64"/>
      <c r="F38" s="65">
        <f t="shared" si="3"/>
        <v>0</v>
      </c>
      <c r="G38" s="37"/>
    </row>
    <row r="39" spans="1:7" ht="16.5" thickTop="1" thickBot="1" x14ac:dyDescent="0.3">
      <c r="A39" s="120" t="s">
        <v>7</v>
      </c>
      <c r="B39" s="120"/>
      <c r="C39" s="120"/>
      <c r="D39" s="120"/>
      <c r="E39" s="120"/>
      <c r="F39" s="105">
        <f>SUM(F34:F38)</f>
        <v>0</v>
      </c>
      <c r="G39" s="87"/>
    </row>
    <row r="40" spans="1:7" ht="15.75" thickTop="1" x14ac:dyDescent="0.25">
      <c r="A40" s="67"/>
      <c r="B40" s="67"/>
      <c r="C40" s="67"/>
      <c r="D40" s="67"/>
      <c r="E40" s="67"/>
      <c r="F40" s="67"/>
      <c r="G40" s="67"/>
    </row>
    <row r="41" spans="1:7" x14ac:dyDescent="0.25">
      <c r="A41" s="121" t="s">
        <v>43</v>
      </c>
      <c r="B41" s="121"/>
      <c r="C41" s="121"/>
      <c r="D41" s="121"/>
      <c r="E41" s="121"/>
      <c r="F41" s="121"/>
      <c r="G41" s="121"/>
    </row>
    <row r="42" spans="1:7" x14ac:dyDescent="0.25">
      <c r="A42" s="126" t="s">
        <v>50</v>
      </c>
      <c r="B42" s="126"/>
      <c r="C42" s="126"/>
      <c r="D42" s="126"/>
      <c r="E42" s="126"/>
      <c r="F42" s="106">
        <f>F18+F29+F39</f>
        <v>0</v>
      </c>
      <c r="G42" s="4"/>
    </row>
    <row r="43" spans="1:7" x14ac:dyDescent="0.25">
      <c r="A43" s="5" t="s">
        <v>30</v>
      </c>
      <c r="B43" s="10">
        <v>0</v>
      </c>
      <c r="C43" s="5"/>
      <c r="D43" s="5"/>
      <c r="E43" s="5"/>
      <c r="F43" s="107">
        <f>F42*B43</f>
        <v>0</v>
      </c>
      <c r="G43" s="5"/>
    </row>
    <row r="44" spans="1:7" x14ac:dyDescent="0.25">
      <c r="A44" s="11" t="s">
        <v>50</v>
      </c>
      <c r="B44" s="5"/>
      <c r="C44" s="5"/>
      <c r="D44" s="5"/>
      <c r="E44" s="5"/>
      <c r="F44" s="108">
        <f>SUM(F42:F43)</f>
        <v>0</v>
      </c>
      <c r="G44" s="5"/>
    </row>
    <row r="46" spans="1:7" ht="30.75" customHeight="1" x14ac:dyDescent="0.25">
      <c r="A46" s="74"/>
      <c r="D46" s="116"/>
      <c r="E46" s="116"/>
      <c r="F46" s="116"/>
      <c r="G46" s="116"/>
    </row>
    <row r="47" spans="1:7" ht="25.5" customHeight="1" x14ac:dyDescent="0.25">
      <c r="D47" s="117" t="str">
        <f>IF(A1="Price schedule","Full first and last name of authorized person","Full first and last name, function, OU")</f>
        <v>Full first and last name of authorized person</v>
      </c>
      <c r="E47" s="117"/>
      <c r="F47" s="117"/>
      <c r="G47" s="117"/>
    </row>
    <row r="49" spans="3:4" x14ac:dyDescent="0.25">
      <c r="C49" s="74"/>
    </row>
    <row r="50" spans="3:4" ht="15.75" customHeight="1" x14ac:dyDescent="0.25">
      <c r="C50" s="86"/>
      <c r="D50" s="74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5" priority="2">
      <formula>$A$1="Price schedule"</formula>
    </cfRule>
  </conditionalFormatting>
  <conditionalFormatting sqref="D46:G47">
    <cfRule type="expression" dxfId="4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activeCell="M17" sqref="M17"/>
    </sheetView>
  </sheetViews>
  <sheetFormatPr defaultRowHeight="15" x14ac:dyDescent="0.25"/>
  <cols>
    <col min="1" max="1" width="19.28515625" customWidth="1"/>
    <col min="2" max="2" width="18.5703125" customWidth="1"/>
    <col min="3" max="3" width="16.7109375" customWidth="1"/>
    <col min="4" max="4" width="8.85546875" customWidth="1"/>
    <col min="5" max="5" width="13.28515625" customWidth="1"/>
    <col min="7" max="7" width="39.140625" customWidth="1"/>
  </cols>
  <sheetData>
    <row r="1" spans="1:7" ht="73.5" customHeight="1" x14ac:dyDescent="0.25">
      <c r="A1" s="118" t="s">
        <v>40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">
      <c r="A2" s="1" t="s">
        <v>23</v>
      </c>
      <c r="B2" s="69"/>
      <c r="C2" s="1" t="s">
        <v>18</v>
      </c>
      <c r="D2" s="123"/>
      <c r="E2" s="123"/>
      <c r="F2" s="123"/>
      <c r="G2" s="123"/>
    </row>
    <row r="3" spans="1:7" ht="17.100000000000001" customHeight="1" thickBot="1" x14ac:dyDescent="0.3">
      <c r="A3" s="1" t="s">
        <v>17</v>
      </c>
      <c r="B3" s="66"/>
      <c r="C3" s="1" t="s">
        <v>22</v>
      </c>
      <c r="D3" s="124"/>
      <c r="E3" s="124"/>
      <c r="F3" s="124"/>
      <c r="G3" s="124"/>
    </row>
    <row r="4" spans="1:7" ht="17.100000000000001" customHeight="1" thickBot="1" x14ac:dyDescent="0.3">
      <c r="A4" s="1" t="s">
        <v>16</v>
      </c>
      <c r="B4" s="31"/>
      <c r="C4" s="1" t="s">
        <v>19</v>
      </c>
      <c r="D4" s="127"/>
      <c r="E4" s="127"/>
      <c r="F4" s="127"/>
      <c r="G4" s="127"/>
    </row>
    <row r="5" spans="1:7" ht="17.100000000000001" customHeight="1" x14ac:dyDescent="0.25">
      <c r="A5" s="1"/>
      <c r="B5" s="72"/>
      <c r="C5" s="3" t="s">
        <v>41</v>
      </c>
      <c r="D5" s="122"/>
      <c r="E5" s="122"/>
      <c r="F5" s="122"/>
      <c r="G5" s="122"/>
    </row>
    <row r="6" spans="1:7" ht="17.100000000000001" customHeight="1" thickBot="1" x14ac:dyDescent="0.3">
      <c r="A6" s="1"/>
      <c r="B6" s="72"/>
      <c r="C6" s="1"/>
      <c r="D6" s="73"/>
      <c r="E6" s="73"/>
      <c r="F6" s="73"/>
      <c r="G6" s="73"/>
    </row>
    <row r="7" spans="1:7" ht="18.75" customHeight="1" thickBot="1" x14ac:dyDescent="0.3">
      <c r="A7" s="14"/>
      <c r="B7" s="14"/>
      <c r="C7" s="14"/>
      <c r="D7" s="14"/>
      <c r="E7" s="14"/>
      <c r="F7" s="14"/>
      <c r="G7" s="14"/>
    </row>
    <row r="8" spans="1:7" ht="15.75" thickBot="1" x14ac:dyDescent="0.3">
      <c r="A8" s="7" t="s">
        <v>34</v>
      </c>
      <c r="B8" s="12"/>
      <c r="C8" s="12"/>
      <c r="D8" s="12"/>
      <c r="E8" s="13"/>
      <c r="F8" s="13"/>
      <c r="G8" s="13"/>
    </row>
    <row r="9" spans="1:7" ht="9.75" customHeight="1" x14ac:dyDescent="0.25">
      <c r="A9" s="128"/>
      <c r="B9" s="128"/>
      <c r="C9" s="128"/>
      <c r="D9" s="128"/>
      <c r="E9" s="1"/>
      <c r="F9" s="1"/>
      <c r="G9" s="1"/>
    </row>
    <row r="10" spans="1:7" ht="24.75" thickBot="1" x14ac:dyDescent="0.3">
      <c r="A10" s="91" t="s">
        <v>0</v>
      </c>
      <c r="B10" s="97" t="s">
        <v>20</v>
      </c>
      <c r="C10" s="89" t="s">
        <v>45</v>
      </c>
      <c r="D10" s="90" t="s">
        <v>21</v>
      </c>
      <c r="E10" s="90" t="s">
        <v>48</v>
      </c>
      <c r="F10" s="91" t="s">
        <v>2</v>
      </c>
      <c r="G10" s="89" t="s">
        <v>3</v>
      </c>
    </row>
    <row r="11" spans="1:7" ht="15.75" customHeight="1" x14ac:dyDescent="0.25">
      <c r="A11" s="20" t="s">
        <v>4</v>
      </c>
      <c r="B11" s="80"/>
      <c r="C11" s="81"/>
      <c r="D11" s="48"/>
      <c r="E11" s="48"/>
      <c r="F11" s="49">
        <f t="shared" ref="F11:F14" si="0">E11*D11</f>
        <v>0</v>
      </c>
      <c r="G11" s="25"/>
    </row>
    <row r="12" spans="1:7" ht="15" customHeight="1" x14ac:dyDescent="0.25">
      <c r="A12" s="83" t="s">
        <v>33</v>
      </c>
      <c r="B12" s="82"/>
      <c r="C12" s="83"/>
      <c r="D12" s="50"/>
      <c r="E12" s="50"/>
      <c r="F12" s="51">
        <f t="shared" si="0"/>
        <v>0</v>
      </c>
      <c r="G12" s="22"/>
    </row>
    <row r="13" spans="1:7" x14ac:dyDescent="0.25">
      <c r="A13" s="23" t="s">
        <v>5</v>
      </c>
      <c r="B13" s="84"/>
      <c r="C13" s="85"/>
      <c r="D13" s="40"/>
      <c r="E13" s="40"/>
      <c r="F13" s="52">
        <f t="shared" si="0"/>
        <v>0</v>
      </c>
      <c r="G13" s="23"/>
    </row>
    <row r="14" spans="1:7" ht="15.75" thickBot="1" x14ac:dyDescent="0.3">
      <c r="A14" s="96" t="s">
        <v>6</v>
      </c>
      <c r="B14" s="82"/>
      <c r="C14" s="83"/>
      <c r="D14" s="50"/>
      <c r="E14" s="50"/>
      <c r="F14" s="51">
        <f t="shared" si="0"/>
        <v>0</v>
      </c>
      <c r="G14" s="33"/>
    </row>
    <row r="15" spans="1:7" ht="16.5" thickTop="1" thickBot="1" x14ac:dyDescent="0.3">
      <c r="A15" s="129" t="s">
        <v>7</v>
      </c>
      <c r="B15" s="129"/>
      <c r="C15" s="129"/>
      <c r="D15" s="129"/>
      <c r="E15" s="129"/>
      <c r="F15" s="109">
        <f>SUM(F11:F14)</f>
        <v>0</v>
      </c>
      <c r="G15" s="2"/>
    </row>
    <row r="16" spans="1:7" ht="16.5" thickTop="1" thickBot="1" x14ac:dyDescent="0.3">
      <c r="A16" s="68"/>
      <c r="B16" s="68"/>
      <c r="C16" s="68"/>
      <c r="D16" s="68"/>
      <c r="E16" s="68"/>
      <c r="F16" s="68"/>
      <c r="G16" s="68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67"/>
      <c r="B18" s="67"/>
      <c r="C18" s="67"/>
      <c r="D18" s="67"/>
      <c r="E18" s="67"/>
      <c r="F18" s="67"/>
      <c r="G18" s="67"/>
    </row>
    <row r="19" spans="1:7" x14ac:dyDescent="0.25">
      <c r="A19" s="121" t="s">
        <v>42</v>
      </c>
      <c r="B19" s="121"/>
      <c r="C19" s="121"/>
      <c r="D19" s="121"/>
      <c r="E19" s="121"/>
      <c r="F19" s="121"/>
      <c r="G19" s="121"/>
    </row>
    <row r="20" spans="1:7" x14ac:dyDescent="0.25">
      <c r="A20" s="126" t="s">
        <v>50</v>
      </c>
      <c r="B20" s="126"/>
      <c r="C20" s="126"/>
      <c r="D20" s="126"/>
      <c r="E20" s="126"/>
      <c r="F20" s="106">
        <f>F15</f>
        <v>0</v>
      </c>
      <c r="G20" s="4"/>
    </row>
    <row r="21" spans="1:7" x14ac:dyDescent="0.25">
      <c r="A21" s="5" t="s">
        <v>30</v>
      </c>
      <c r="B21" s="10">
        <v>0</v>
      </c>
      <c r="C21" s="5"/>
      <c r="D21" s="5"/>
      <c r="E21" s="5"/>
      <c r="F21" s="107">
        <f>B21*F20</f>
        <v>0</v>
      </c>
      <c r="G21" s="5"/>
    </row>
    <row r="22" spans="1:7" x14ac:dyDescent="0.25">
      <c r="A22" s="11" t="s">
        <v>50</v>
      </c>
      <c r="B22" s="5"/>
      <c r="C22" s="5"/>
      <c r="D22" s="5"/>
      <c r="E22" s="5"/>
      <c r="F22" s="108">
        <f>SUM(F20:F21)</f>
        <v>0</v>
      </c>
      <c r="G22" s="5"/>
    </row>
    <row r="24" spans="1:7" ht="24" customHeight="1" x14ac:dyDescent="0.25">
      <c r="D24" s="116"/>
      <c r="E24" s="116"/>
      <c r="F24" s="116"/>
      <c r="G24" s="116"/>
    </row>
    <row r="25" spans="1:7" x14ac:dyDescent="0.25">
      <c r="D25" s="117" t="str">
        <f>IF(A1="Price schedule","Full first and last name of authorized person","Full first and last name, function, OU")</f>
        <v>Full first and last name, function, OU</v>
      </c>
      <c r="E25" s="117"/>
      <c r="F25" s="117"/>
      <c r="G25" s="117"/>
    </row>
  </sheetData>
  <sheetProtection formatRows="0" insertRows="0" deleteRows="0"/>
  <mergeCells count="11">
    <mergeCell ref="A19:G19"/>
    <mergeCell ref="A15:E15"/>
    <mergeCell ref="D24:G24"/>
    <mergeCell ref="D25:G25"/>
    <mergeCell ref="A20:E20"/>
    <mergeCell ref="A1:F1"/>
    <mergeCell ref="D2:G2"/>
    <mergeCell ref="D3:G3"/>
    <mergeCell ref="D4:G4"/>
    <mergeCell ref="A9:D9"/>
    <mergeCell ref="D5:G5"/>
  </mergeCells>
  <conditionalFormatting sqref="D24:G24">
    <cfRule type="expression" dxfId="3" priority="2">
      <formula>$A$1="Price schedule"</formula>
    </cfRule>
  </conditionalFormatting>
  <conditionalFormatting sqref="D24:G25">
    <cfRule type="expression" dxfId="2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11:F14 F20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1:F14" listDataValidation="1"/>
  </ignoredErrors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opLeftCell="A12" workbookViewId="0">
      <selection activeCell="A38" sqref="A38:B38"/>
    </sheetView>
  </sheetViews>
  <sheetFormatPr defaultRowHeight="15" x14ac:dyDescent="0.25"/>
  <cols>
    <col min="1" max="1" width="19.28515625" customWidth="1"/>
    <col min="2" max="2" width="18.5703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118" t="s">
        <v>40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">
      <c r="A2" s="1" t="s">
        <v>51</v>
      </c>
      <c r="B2" s="69"/>
      <c r="C2" s="1" t="s">
        <v>18</v>
      </c>
      <c r="D2" s="123"/>
      <c r="E2" s="123"/>
      <c r="F2" s="123"/>
      <c r="G2" s="123"/>
    </row>
    <row r="3" spans="1:7" ht="17.100000000000001" customHeight="1" thickBot="1" x14ac:dyDescent="0.3">
      <c r="A3" s="1" t="s">
        <v>17</v>
      </c>
      <c r="B3" s="66"/>
      <c r="C3" s="1" t="s">
        <v>22</v>
      </c>
      <c r="D3" s="124"/>
      <c r="E3" s="124"/>
      <c r="F3" s="124"/>
      <c r="G3" s="124"/>
    </row>
    <row r="4" spans="1:7" ht="17.100000000000001" customHeight="1" thickBot="1" x14ac:dyDescent="0.3">
      <c r="A4" s="1" t="s">
        <v>16</v>
      </c>
      <c r="B4" s="31"/>
      <c r="C4" s="1" t="s">
        <v>19</v>
      </c>
      <c r="D4" s="124"/>
      <c r="E4" s="124"/>
      <c r="F4" s="124"/>
      <c r="G4" s="124"/>
    </row>
    <row r="5" spans="1:7" ht="39" customHeight="1" thickBot="1" x14ac:dyDescent="0.3">
      <c r="A5" s="3"/>
      <c r="B5" s="3"/>
      <c r="C5" s="3" t="s">
        <v>41</v>
      </c>
      <c r="D5" s="124"/>
      <c r="E5" s="124"/>
      <c r="F5" s="124"/>
      <c r="G5" s="124"/>
    </row>
    <row r="6" spans="1:7" x14ac:dyDescent="0.25">
      <c r="A6" s="3"/>
      <c r="B6" s="3"/>
      <c r="C6" s="3"/>
      <c r="D6" s="3"/>
      <c r="E6" s="3"/>
      <c r="F6" s="3"/>
      <c r="G6" s="3"/>
    </row>
    <row r="7" spans="1:7" ht="13.5" customHeight="1" thickBot="1" x14ac:dyDescent="0.3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25">
      <c r="A8" s="9"/>
      <c r="B8" s="9"/>
      <c r="C8" s="9"/>
      <c r="D8" s="9"/>
      <c r="E8" s="9"/>
      <c r="F8" s="9"/>
      <c r="G8" s="9"/>
    </row>
    <row r="9" spans="1:7" ht="24.75" thickBot="1" x14ac:dyDescent="0.3">
      <c r="A9" s="88" t="s">
        <v>25</v>
      </c>
      <c r="B9" s="89" t="s">
        <v>24</v>
      </c>
      <c r="C9" s="90" t="s">
        <v>1</v>
      </c>
      <c r="D9" s="90" t="s">
        <v>35</v>
      </c>
      <c r="E9" s="90" t="s">
        <v>48</v>
      </c>
      <c r="F9" s="91" t="s">
        <v>2</v>
      </c>
      <c r="G9" s="92" t="s">
        <v>3</v>
      </c>
    </row>
    <row r="10" spans="1:7" x14ac:dyDescent="0.25">
      <c r="A10" s="26" t="s">
        <v>31</v>
      </c>
      <c r="B10" s="39"/>
      <c r="C10" s="6" t="str">
        <f>"Lump sum /per day"</f>
        <v>Lump sum /per day</v>
      </c>
      <c r="D10" s="43"/>
      <c r="E10" s="43"/>
      <c r="F10" s="55">
        <f>Table7[Number]*Table7[Remune-ration
 GEL]</f>
        <v>0</v>
      </c>
      <c r="G10" s="32"/>
    </row>
    <row r="11" spans="1:7" ht="15.75" thickBot="1" x14ac:dyDescent="0.3">
      <c r="A11" s="120" t="s">
        <v>7</v>
      </c>
      <c r="B11" s="120"/>
      <c r="C11" s="120"/>
      <c r="D11" s="120"/>
      <c r="E11" s="120"/>
      <c r="F11" s="105">
        <f>SUM(F10:F10)</f>
        <v>0</v>
      </c>
      <c r="G11" s="87"/>
    </row>
    <row r="12" spans="1:7" ht="15.75" thickTop="1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121" t="s">
        <v>38</v>
      </c>
      <c r="B13" s="121"/>
      <c r="C13" s="121"/>
      <c r="D13" s="121"/>
      <c r="E13" s="121"/>
      <c r="F13" s="121"/>
      <c r="G13" s="121"/>
    </row>
    <row r="14" spans="1:7" ht="10.5" customHeight="1" x14ac:dyDescent="0.25">
      <c r="A14" s="1"/>
      <c r="B14" s="1"/>
      <c r="C14" s="1"/>
      <c r="D14" s="1"/>
      <c r="E14" s="1"/>
      <c r="F14" s="1"/>
      <c r="G14" s="8"/>
    </row>
    <row r="15" spans="1:7" ht="27" customHeight="1" thickBot="1" x14ac:dyDescent="0.3">
      <c r="A15" s="93" t="s">
        <v>0</v>
      </c>
      <c r="B15" s="94" t="s">
        <v>36</v>
      </c>
      <c r="C15" s="94" t="s">
        <v>1</v>
      </c>
      <c r="D15" s="94" t="s">
        <v>35</v>
      </c>
      <c r="E15" s="90" t="s">
        <v>47</v>
      </c>
      <c r="F15" s="94" t="s">
        <v>8</v>
      </c>
      <c r="G15" s="115" t="s">
        <v>3</v>
      </c>
    </row>
    <row r="16" spans="1:7" ht="24.75" x14ac:dyDescent="0.25">
      <c r="A16" s="71" t="s">
        <v>9</v>
      </c>
      <c r="B16" s="25"/>
      <c r="C16" s="17" t="s">
        <v>26</v>
      </c>
      <c r="D16" s="54"/>
      <c r="E16" s="54"/>
      <c r="F16" s="55">
        <f t="shared" ref="F16:F21" si="0">D16*E16</f>
        <v>0</v>
      </c>
      <c r="G16" s="98"/>
    </row>
    <row r="17" spans="1:7" x14ac:dyDescent="0.25">
      <c r="A17" s="29" t="s">
        <v>10</v>
      </c>
      <c r="B17" s="23"/>
      <c r="C17" s="15" t="s">
        <v>26</v>
      </c>
      <c r="D17" s="40"/>
      <c r="E17" s="40"/>
      <c r="F17" s="56">
        <f t="shared" si="0"/>
        <v>0</v>
      </c>
      <c r="G17" s="99"/>
    </row>
    <row r="18" spans="1:7" x14ac:dyDescent="0.25">
      <c r="A18" s="18" t="s">
        <v>11</v>
      </c>
      <c r="B18" s="23"/>
      <c r="C18" s="15" t="s">
        <v>26</v>
      </c>
      <c r="D18" s="40"/>
      <c r="E18" s="40"/>
      <c r="F18" s="56">
        <f t="shared" si="0"/>
        <v>0</v>
      </c>
      <c r="G18" s="99"/>
    </row>
    <row r="19" spans="1:7" ht="26.25" customHeight="1" x14ac:dyDescent="0.25">
      <c r="A19" s="18" t="s">
        <v>32</v>
      </c>
      <c r="B19" s="23"/>
      <c r="C19" s="15" t="s">
        <v>26</v>
      </c>
      <c r="D19" s="48"/>
      <c r="E19" s="48"/>
      <c r="F19" s="56">
        <f t="shared" si="0"/>
        <v>0</v>
      </c>
      <c r="G19" s="99"/>
    </row>
    <row r="20" spans="1:7" x14ac:dyDescent="0.25">
      <c r="A20" s="30" t="s">
        <v>27</v>
      </c>
      <c r="B20" s="21"/>
      <c r="C20" s="15" t="s">
        <v>26</v>
      </c>
      <c r="D20" s="48"/>
      <c r="E20" s="48"/>
      <c r="F20" s="57">
        <f t="shared" si="0"/>
        <v>0</v>
      </c>
      <c r="G20" s="100"/>
    </row>
    <row r="21" spans="1:7" ht="15.75" thickBot="1" x14ac:dyDescent="0.3">
      <c r="A21" s="19" t="s">
        <v>12</v>
      </c>
      <c r="B21" s="24"/>
      <c r="C21" s="16" t="s">
        <v>26</v>
      </c>
      <c r="D21" s="53"/>
      <c r="E21" s="53"/>
      <c r="F21" s="58">
        <f t="shared" si="0"/>
        <v>0</v>
      </c>
      <c r="G21" s="101"/>
    </row>
    <row r="22" spans="1:7" ht="16.5" thickTop="1" thickBot="1" x14ac:dyDescent="0.3">
      <c r="A22" s="120" t="s">
        <v>7</v>
      </c>
      <c r="B22" s="120"/>
      <c r="C22" s="120"/>
      <c r="D22" s="120"/>
      <c r="E22" s="120"/>
      <c r="F22" s="113">
        <f>SUM(F16:F21)</f>
        <v>0</v>
      </c>
      <c r="G22" s="87"/>
    </row>
    <row r="23" spans="1:7" ht="15.75" thickTop="1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21" t="s">
        <v>39</v>
      </c>
      <c r="B24" s="121"/>
      <c r="C24" s="121"/>
      <c r="D24" s="121"/>
      <c r="E24" s="121"/>
      <c r="F24" s="121"/>
      <c r="G24" s="121"/>
    </row>
    <row r="25" spans="1:7" ht="11.25" customHeight="1" x14ac:dyDescent="0.25">
      <c r="A25" s="9"/>
      <c r="B25" s="9"/>
      <c r="C25" s="9"/>
      <c r="D25" s="9"/>
      <c r="E25" s="9"/>
      <c r="F25" s="9"/>
      <c r="G25" s="9"/>
    </row>
    <row r="26" spans="1:7" ht="26.25" customHeight="1" thickBot="1" x14ac:dyDescent="0.3">
      <c r="A26" s="95" t="s">
        <v>0</v>
      </c>
      <c r="B26" s="93" t="s">
        <v>46</v>
      </c>
      <c r="C26" s="93" t="s">
        <v>1</v>
      </c>
      <c r="D26" s="93" t="s">
        <v>35</v>
      </c>
      <c r="E26" s="88" t="s">
        <v>47</v>
      </c>
      <c r="F26" s="93" t="s">
        <v>8</v>
      </c>
      <c r="G26" s="88" t="s">
        <v>3</v>
      </c>
    </row>
    <row r="27" spans="1:7" x14ac:dyDescent="0.25">
      <c r="A27" s="75" t="s">
        <v>13</v>
      </c>
      <c r="B27" s="76"/>
      <c r="C27" s="18" t="s">
        <v>26</v>
      </c>
      <c r="D27" s="59"/>
      <c r="E27" s="54"/>
      <c r="F27" s="60">
        <f>E27*D27</f>
        <v>0</v>
      </c>
      <c r="G27" s="38"/>
    </row>
    <row r="28" spans="1:7" x14ac:dyDescent="0.25">
      <c r="A28" s="77" t="s">
        <v>14</v>
      </c>
      <c r="B28" s="29"/>
      <c r="C28" s="18" t="s">
        <v>26</v>
      </c>
      <c r="D28" s="40"/>
      <c r="E28" s="61"/>
      <c r="F28" s="56">
        <f t="shared" ref="F28:F31" si="1">E28*D28</f>
        <v>0</v>
      </c>
      <c r="G28" s="35"/>
    </row>
    <row r="29" spans="1:7" x14ac:dyDescent="0.25">
      <c r="A29" s="77" t="s">
        <v>15</v>
      </c>
      <c r="B29" s="29"/>
      <c r="C29" s="18" t="s">
        <v>26</v>
      </c>
      <c r="D29" s="40"/>
      <c r="E29" s="61"/>
      <c r="F29" s="56">
        <f t="shared" si="1"/>
        <v>0</v>
      </c>
      <c r="G29" s="35"/>
    </row>
    <row r="30" spans="1:7" x14ac:dyDescent="0.25">
      <c r="A30" s="77" t="s">
        <v>29</v>
      </c>
      <c r="B30" s="29"/>
      <c r="C30" s="28" t="s">
        <v>26</v>
      </c>
      <c r="D30" s="48"/>
      <c r="E30" s="62"/>
      <c r="F30" s="57">
        <f t="shared" si="1"/>
        <v>0</v>
      </c>
      <c r="G30" s="36"/>
    </row>
    <row r="31" spans="1:7" ht="25.5" customHeight="1" thickBot="1" x14ac:dyDescent="0.3">
      <c r="A31" s="78" t="s">
        <v>28</v>
      </c>
      <c r="B31" s="79"/>
      <c r="C31" s="28" t="s">
        <v>26</v>
      </c>
      <c r="D31" s="63"/>
      <c r="E31" s="64"/>
      <c r="F31" s="65">
        <f t="shared" si="1"/>
        <v>0</v>
      </c>
      <c r="G31" s="37"/>
    </row>
    <row r="32" spans="1:7" ht="16.5" thickTop="1" thickBot="1" x14ac:dyDescent="0.3">
      <c r="A32" s="120" t="s">
        <v>7</v>
      </c>
      <c r="B32" s="120"/>
      <c r="C32" s="120"/>
      <c r="D32" s="120"/>
      <c r="E32" s="120"/>
      <c r="F32" s="105">
        <f>SUM(F27:F31)</f>
        <v>0</v>
      </c>
      <c r="G32" s="87"/>
    </row>
    <row r="33" spans="1:7" ht="15.75" thickTop="1" x14ac:dyDescent="0.25">
      <c r="A33" s="67"/>
      <c r="B33" s="67"/>
      <c r="C33" s="67"/>
      <c r="D33" s="67"/>
      <c r="E33" s="67"/>
      <c r="F33" s="67"/>
      <c r="G33" s="67"/>
    </row>
    <row r="34" spans="1:7" x14ac:dyDescent="0.25">
      <c r="A34" s="121" t="s">
        <v>43</v>
      </c>
      <c r="B34" s="121"/>
      <c r="C34" s="121"/>
      <c r="D34" s="121"/>
      <c r="E34" s="121"/>
      <c r="F34" s="121"/>
      <c r="G34" s="121"/>
    </row>
    <row r="35" spans="1:7" ht="24.75" customHeight="1" x14ac:dyDescent="0.25">
      <c r="A35" s="130" t="s">
        <v>52</v>
      </c>
      <c r="B35" s="130"/>
      <c r="C35" s="130"/>
      <c r="D35" s="130"/>
      <c r="E35" s="130"/>
      <c r="F35" s="112">
        <f>F11+F22+F32</f>
        <v>0</v>
      </c>
      <c r="G35" s="4"/>
    </row>
    <row r="36" spans="1:7" x14ac:dyDescent="0.25">
      <c r="D36" s="102"/>
      <c r="E36" s="102"/>
      <c r="F36" s="102"/>
      <c r="G36" s="102"/>
    </row>
    <row r="37" spans="1:7" ht="23.25" customHeight="1" x14ac:dyDescent="0.25">
      <c r="A37" s="110" t="str">
        <f>IF(D38="Full first and last name","Involved in funded pension system of Georgia","")</f>
        <v/>
      </c>
      <c r="B37" s="111"/>
      <c r="D37" s="116"/>
      <c r="E37" s="116"/>
      <c r="F37" s="116"/>
      <c r="G37" s="116"/>
    </row>
    <row r="38" spans="1:7" ht="15.75" customHeight="1" x14ac:dyDescent="0.25">
      <c r="A38" s="134" t="s">
        <v>53</v>
      </c>
      <c r="B38" s="135"/>
      <c r="D38" s="117" t="str">
        <f>IF(A1="Price schedule","Full first and last name","Full first and last name, function, OU")</f>
        <v>Full first and last name, function, OU</v>
      </c>
      <c r="E38" s="117"/>
      <c r="F38" s="117"/>
      <c r="G38" s="117"/>
    </row>
    <row r="40" spans="1:7" x14ac:dyDescent="0.25">
      <c r="A40" s="132"/>
      <c r="B40" s="133"/>
      <c r="D40" s="1"/>
      <c r="E40" s="1"/>
      <c r="F40" s="1"/>
      <c r="G40" s="1"/>
    </row>
    <row r="41" spans="1:7" ht="15.75" customHeight="1" x14ac:dyDescent="0.25">
      <c r="A41" s="131"/>
      <c r="B41" s="131"/>
      <c r="E41" s="103"/>
      <c r="F41" s="103"/>
      <c r="G41" s="103"/>
    </row>
    <row r="45" spans="1:7" x14ac:dyDescent="0.25">
      <c r="D45" s="74"/>
    </row>
  </sheetData>
  <sheetProtection formatRows="0" insertRows="0" deleteRows="0"/>
  <mergeCells count="18">
    <mergeCell ref="A41:B41"/>
    <mergeCell ref="D37:G37"/>
    <mergeCell ref="D38:G38"/>
    <mergeCell ref="A11:E11"/>
    <mergeCell ref="A40:B40"/>
    <mergeCell ref="A38:B38"/>
    <mergeCell ref="D5:G5"/>
    <mergeCell ref="A1:F1"/>
    <mergeCell ref="D2:G2"/>
    <mergeCell ref="D3:G3"/>
    <mergeCell ref="D4:G4"/>
    <mergeCell ref="A7:G7"/>
    <mergeCell ref="A35:E35"/>
    <mergeCell ref="A13:G13"/>
    <mergeCell ref="A22:E22"/>
    <mergeCell ref="A24:G24"/>
    <mergeCell ref="A32:E32"/>
    <mergeCell ref="A34:G34"/>
  </mergeCells>
  <conditionalFormatting sqref="D37:G37">
    <cfRule type="expression" dxfId="1" priority="3">
      <formula>$A$1="Price schedule"</formula>
    </cfRule>
  </conditionalFormatting>
  <conditionalFormatting sqref="D37:G38">
    <cfRule type="expression" dxfId="0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Company-Service Contract</vt:lpstr>
      <vt:lpstr>Company-Contract for Work</vt:lpstr>
      <vt:lpstr>Appraiser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2023-05-01T11:01:41Z</dcterms:modified>
</cp:coreProperties>
</file>