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Chkheidze\Desktop\2023\Procurement\!! Digitalization niklas\"/>
    </mc:Choice>
  </mc:AlternateContent>
  <xr:revisionPtr revIDLastSave="0" documentId="13_ncr:1_{37483D17-0CEE-4221-BC4F-C624211BB7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pany-Service Contract" sheetId="2" r:id="rId1"/>
    <sheet name="Contract for Work" sheetId="3" r:id="rId2"/>
    <sheet name="Appraiser" sheetId="5" r:id="rId3"/>
    <sheet name="Hotel" sheetId="6" r:id="rId4"/>
  </sheets>
  <externalReferences>
    <externalReference r:id="rId5"/>
    <externalReference r:id="rId6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" l="1"/>
  <c r="F11" i="3"/>
  <c r="F15" i="3"/>
  <c r="F20" i="3"/>
  <c r="F21" i="3" s="1"/>
  <c r="F14" i="3"/>
  <c r="F13" i="3"/>
  <c r="F22" i="3" l="1"/>
  <c r="F22" i="6" l="1"/>
  <c r="F23" i="6" s="1"/>
  <c r="F17" i="6"/>
  <c r="F16" i="6"/>
  <c r="F15" i="6"/>
  <c r="F14" i="6"/>
  <c r="F13" i="6"/>
  <c r="F12" i="6"/>
  <c r="F11" i="6"/>
  <c r="D27" i="6"/>
  <c r="F32" i="5"/>
  <c r="D38" i="5"/>
  <c r="A37" i="5" s="1"/>
  <c r="D47" i="2"/>
  <c r="F24" i="6" l="1"/>
  <c r="D25" i="3"/>
  <c r="F27" i="2"/>
  <c r="F27" i="5"/>
  <c r="F28" i="5"/>
  <c r="F29" i="5"/>
  <c r="F30" i="5"/>
  <c r="F31" i="5"/>
  <c r="F16" i="5"/>
  <c r="F17" i="5"/>
  <c r="F18" i="5"/>
  <c r="F19" i="5"/>
  <c r="F20" i="5"/>
  <c r="F21" i="5"/>
  <c r="F10" i="5"/>
  <c r="F11" i="5" s="1"/>
  <c r="F35" i="5" s="1"/>
  <c r="C10" i="5"/>
  <c r="F34" i="2"/>
  <c r="F35" i="2"/>
  <c r="F36" i="2"/>
  <c r="F37" i="2"/>
  <c r="F38" i="2"/>
  <c r="F23" i="2"/>
  <c r="F24" i="2"/>
  <c r="F25" i="2"/>
  <c r="F26" i="2"/>
  <c r="F28" i="2"/>
  <c r="C10" i="2"/>
  <c r="C12" i="2"/>
  <c r="F12" i="2"/>
  <c r="C11" i="2"/>
  <c r="C13" i="2"/>
  <c r="C14" i="2"/>
  <c r="C15" i="2"/>
  <c r="C16" i="2"/>
  <c r="C17" i="2"/>
  <c r="F13" i="2"/>
  <c r="F29" i="2" l="1"/>
  <c r="F39" i="2"/>
  <c r="F22" i="5"/>
  <c r="F15" i="2" l="1"/>
  <c r="F10" i="2" l="1"/>
  <c r="F11" i="2"/>
  <c r="F14" i="2"/>
  <c r="F16" i="2"/>
  <c r="F17" i="2"/>
  <c r="F18" i="2" l="1"/>
  <c r="F42" i="2" s="1"/>
  <c r="F43" i="2" l="1"/>
  <c r="F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 Khurtsilava</author>
  </authors>
  <commentList>
    <comment ref="A8" authorId="0" shapeId="0" xr:uid="{3E593B71-962E-4E4B-8D81-5C964182A774}">
      <text>
        <r>
          <rPr>
            <sz val="9"/>
            <color indexed="81"/>
            <rFont val="Tahoma"/>
            <family val="2"/>
          </rPr>
          <t>in the case of contracts for work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<sst xmlns="http://schemas.openxmlformats.org/spreadsheetml/2006/main" count="185" uniqueCount="68">
  <si>
    <t>Estimation of the anticipated Contract Amount</t>
  </si>
  <si>
    <t>Tender number:</t>
  </si>
  <si>
    <t>Contractor:</t>
  </si>
  <si>
    <t>Project number (PN):</t>
  </si>
  <si>
    <t>Tax ID</t>
  </si>
  <si>
    <t>Date:</t>
  </si>
  <si>
    <t>Address:</t>
  </si>
  <si>
    <t>Assignment:</t>
  </si>
  <si>
    <t>1. Fees</t>
  </si>
  <si>
    <t>Fee  ̶  daily rate Item</t>
  </si>
  <si>
    <t>Name</t>
  </si>
  <si>
    <t>Type of reimbursement</t>
  </si>
  <si>
    <t>Number</t>
  </si>
  <si>
    <t>Remuneration
GEL</t>
  </si>
  <si>
    <t>Total</t>
  </si>
  <si>
    <t>Explanations</t>
  </si>
  <si>
    <t>Expert</t>
  </si>
  <si>
    <t xml:space="preserve">Expert 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</si>
  <si>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</si>
  <si>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</si>
  <si>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</si>
  <si>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</si>
  <si>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</si>
  <si>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</si>
  <si>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</si>
  <si>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</si>
  <si>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</si>
  <si>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Per-diem allowance</t>
  </si>
  <si>
    <t>Overnight1 accommodation allowance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</si>
  <si>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</si>
  <si>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</si>
  <si>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</si>
  <si>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</si>
  <si>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</si>
  <si>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</si>
  <si>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</si>
  <si>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</si>
  <si>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Flexible remuneration item</t>
  </si>
  <si>
    <t>4. Total costs</t>
  </si>
  <si>
    <t>Total in GEL</t>
  </si>
  <si>
    <t>VAT</t>
  </si>
  <si>
    <t>1. Fixed Price</t>
  </si>
  <si>
    <t>Description</t>
  </si>
  <si>
    <t>Remuneration</t>
  </si>
  <si>
    <t>Milestone 1</t>
  </si>
  <si>
    <t xml:space="preserve">Milestone 2 </t>
  </si>
  <si>
    <t>Milestone 3</t>
  </si>
  <si>
    <t>Milestone 4</t>
  </si>
  <si>
    <t>2. Total costs</t>
  </si>
  <si>
    <t>Contract number:</t>
  </si>
  <si>
    <t>Remuneration
 GEL</t>
  </si>
  <si>
    <t>Total
GEL</t>
  </si>
  <si>
    <r>
      <rPr>
        <b/>
        <sz val="9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in GEL </t>
    </r>
    <r>
      <rPr>
        <i/>
        <sz val="8"/>
        <color theme="1"/>
        <rFont val="Arial"/>
        <family val="2"/>
      </rPr>
      <t>(Incl. Income tax &amp; contractor's part of pension fund contribution, 
in case contractor is involved in funded pension system)</t>
    </r>
  </si>
  <si>
    <t>Please select</t>
  </si>
  <si>
    <t>1. Hotel Services</t>
  </si>
  <si>
    <t>Quantity</t>
  </si>
  <si>
    <t>Number of Days</t>
  </si>
  <si>
    <t>Unit Price
 GEL</t>
  </si>
  <si>
    <t>Overnight expenses</t>
  </si>
  <si>
    <t>Conference room</t>
  </si>
  <si>
    <t>Lunch</t>
  </si>
  <si>
    <t>Cofee Brakes</t>
  </si>
  <si>
    <t>Dinner</t>
  </si>
  <si>
    <t>Team Leader</t>
  </si>
  <si>
    <t xml:space="preserve">for development of Brand strategy </t>
  </si>
  <si>
    <t xml:space="preserve">for development of Visual identity </t>
  </si>
  <si>
    <t xml:space="preserve">development of the project brand strategy and visual brand identity. </t>
  </si>
  <si>
    <t>22.2181.0-002.00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</si>
</sst>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double">
        <color indexed="64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dotted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156">
    <xf numFmtId="0" fontId="0" fillId="0" borderId="0" xfId="0"/>
    <xf numFmtId="0" fontId="3" fillId="0" borderId="0" xfId="0" applyFont="1"/>
    <xf numFmtId="0" fontId="2" fillId="0" borderId="22" xfId="0" applyFont="1" applyBorder="1"/>
    <xf numFmtId="0" fontId="3" fillId="4" borderId="0" xfId="0" applyFont="1" applyFill="1"/>
    <xf numFmtId="0" fontId="3" fillId="0" borderId="29" xfId="0" applyFont="1" applyBorder="1"/>
    <xf numFmtId="0" fontId="3" fillId="0" borderId="30" xfId="0" applyFont="1" applyBorder="1"/>
    <xf numFmtId="0" fontId="3" fillId="0" borderId="11" xfId="7" applyFont="1" applyBorder="1">
      <alignment vertical="center" wrapText="1"/>
    </xf>
    <xf numFmtId="0" fontId="6" fillId="2" borderId="2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9" fontId="3" fillId="0" borderId="30" xfId="0" applyNumberFormat="1" applyFont="1" applyBorder="1" applyAlignment="1">
      <alignment horizontal="center"/>
    </xf>
    <xf numFmtId="0" fontId="2" fillId="0" borderId="30" xfId="0" applyFont="1" applyBorder="1"/>
    <xf numFmtId="0" fontId="5" fillId="2" borderId="25" xfId="0" applyFont="1" applyFill="1" applyBorder="1"/>
    <xf numFmtId="0" fontId="3" fillId="2" borderId="25" xfId="0" applyFont="1" applyFill="1" applyBorder="1"/>
    <xf numFmtId="0" fontId="3" fillId="4" borderId="25" xfId="0" applyFont="1" applyFill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39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2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5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7" xfId="0" applyFont="1" applyFill="1" applyBorder="1" applyAlignment="1" applyProtection="1">
      <alignment horizontal="left" wrapText="1"/>
      <protection locked="0"/>
    </xf>
    <xf numFmtId="0" fontId="3" fillId="5" borderId="39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24" xfId="0" applyFont="1" applyFill="1" applyBorder="1" applyAlignment="1" applyProtection="1">
      <alignment horizontal="left"/>
      <protection locked="0"/>
    </xf>
    <xf numFmtId="0" fontId="3" fillId="5" borderId="37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0" fontId="3" fillId="5" borderId="41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39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2" fillId="5" borderId="27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3" fillId="4" borderId="36" xfId="0" applyFont="1" applyFill="1" applyBorder="1"/>
    <xf numFmtId="0" fontId="2" fillId="5" borderId="44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4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16" fillId="0" borderId="0" xfId="0" applyFont="1"/>
    <xf numFmtId="0" fontId="3" fillId="5" borderId="40" xfId="0" applyFont="1" applyFill="1" applyBorder="1" applyAlignment="1" applyProtection="1">
      <alignment wrapText="1"/>
      <protection locked="0"/>
    </xf>
    <xf numFmtId="0" fontId="3" fillId="5" borderId="41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43" xfId="0" applyFont="1" applyFill="1" applyBorder="1" applyAlignment="1" applyProtection="1">
      <alignment wrapText="1"/>
      <protection locked="0"/>
    </xf>
    <xf numFmtId="0" fontId="3" fillId="5" borderId="21" xfId="0" applyFont="1" applyFill="1" applyBorder="1" applyAlignment="1" applyProtection="1">
      <alignment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19" xfId="0" applyFont="1" applyFill="1" applyBorder="1" applyAlignment="1" applyProtection="1">
      <alignment horizontal="left" wrapText="1"/>
      <protection locked="0"/>
    </xf>
    <xf numFmtId="0" fontId="15" fillId="0" borderId="0" xfId="0" applyFont="1"/>
    <xf numFmtId="0" fontId="2" fillId="0" borderId="7" xfId="0" applyFont="1" applyBorder="1"/>
    <xf numFmtId="0" fontId="3" fillId="5" borderId="47" xfId="0" applyFont="1" applyFill="1" applyBorder="1" applyAlignment="1" applyProtection="1">
      <alignment horizontal="left" wrapText="1"/>
      <protection locked="0"/>
    </xf>
    <xf numFmtId="0" fontId="3" fillId="5" borderId="4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29" xfId="0" applyFont="1" applyFill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left" wrapText="1"/>
      <protection locked="0"/>
    </xf>
    <xf numFmtId="0" fontId="0" fillId="0" borderId="48" xfId="0" applyBorder="1"/>
    <xf numFmtId="0" fontId="15" fillId="0" borderId="0" xfId="0" applyFont="1" applyAlignment="1">
      <alignment vertical="top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50" xfId="0" applyFont="1" applyBorder="1"/>
    <xf numFmtId="0" fontId="3" fillId="0" borderId="51" xfId="0" applyFont="1" applyBorder="1" applyAlignment="1">
      <alignment vertical="top" wrapText="1"/>
    </xf>
    <xf numFmtId="0" fontId="2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center" wrapText="1"/>
      <protection locked="0"/>
    </xf>
    <xf numFmtId="0" fontId="3" fillId="5" borderId="9" xfId="0" applyFont="1" applyFill="1" applyBorder="1" applyAlignment="1" applyProtection="1">
      <alignment horizontal="center" wrapText="1"/>
      <protection locked="0"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17" fillId="6" borderId="54" xfId="0" applyFont="1" applyFill="1" applyBorder="1" applyAlignment="1">
      <alignment horizontal="center" vertical="top"/>
    </xf>
    <xf numFmtId="0" fontId="17" fillId="6" borderId="54" xfId="0" applyFont="1" applyFill="1" applyBorder="1" applyAlignment="1">
      <alignment horizontal="center" vertical="center"/>
    </xf>
    <xf numFmtId="0" fontId="17" fillId="6" borderId="55" xfId="0" applyFont="1" applyFill="1" applyBorder="1" applyAlignment="1">
      <alignment horizontal="center" vertical="top"/>
    </xf>
    <xf numFmtId="0" fontId="17" fillId="6" borderId="55" xfId="0" applyFont="1" applyFill="1" applyBorder="1" applyAlignment="1">
      <alignment horizontal="center" vertical="top" wrapText="1"/>
    </xf>
    <xf numFmtId="0" fontId="3" fillId="5" borderId="57" xfId="0" applyFont="1" applyFill="1" applyBorder="1" applyAlignment="1" applyProtection="1">
      <alignment horizontal="left" wrapText="1"/>
      <protection locked="0"/>
    </xf>
    <xf numFmtId="0" fontId="3" fillId="0" borderId="7" xfId="0" applyFont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17" fillId="6" borderId="34" xfId="0" applyFont="1" applyFill="1" applyBorder="1" applyAlignment="1">
      <alignment horizontal="left" vertical="top" wrapText="1"/>
    </xf>
    <xf numFmtId="0" fontId="17" fillId="6" borderId="34" xfId="0" applyFont="1" applyFill="1" applyBorder="1" applyAlignment="1">
      <alignment horizontal="left" vertical="top"/>
    </xf>
    <xf numFmtId="0" fontId="17" fillId="6" borderId="35" xfId="0" applyFont="1" applyFill="1" applyBorder="1" applyAlignment="1">
      <alignment horizontal="left" vertical="top" wrapText="1"/>
    </xf>
    <xf numFmtId="0" fontId="17" fillId="6" borderId="35" xfId="0" applyFont="1" applyFill="1" applyBorder="1" applyAlignment="1">
      <alignment horizontal="left" vertical="top"/>
    </xf>
    <xf numFmtId="0" fontId="17" fillId="6" borderId="25" xfId="0" applyFont="1" applyFill="1" applyBorder="1" applyAlignment="1">
      <alignment horizontal="left" vertical="top"/>
    </xf>
    <xf numFmtId="0" fontId="17" fillId="6" borderId="38" xfId="0" applyFont="1" applyFill="1" applyBorder="1" applyAlignment="1">
      <alignment horizontal="left" vertical="top" wrapText="1"/>
    </xf>
    <xf numFmtId="0" fontId="17" fillId="6" borderId="25" xfId="0" applyFont="1" applyFill="1" applyBorder="1" applyAlignment="1">
      <alignment horizontal="left" vertical="top" wrapText="1"/>
    </xf>
    <xf numFmtId="0" fontId="2" fillId="6" borderId="55" xfId="0" applyFont="1" applyFill="1" applyBorder="1" applyAlignment="1">
      <alignment horizontal="left" vertical="top"/>
    </xf>
    <xf numFmtId="0" fontId="2" fillId="6" borderId="54" xfId="0" applyFont="1" applyFill="1" applyBorder="1" applyAlignment="1">
      <alignment horizontal="left" vertical="top"/>
    </xf>
    <xf numFmtId="0" fontId="2" fillId="6" borderId="55" xfId="0" applyFont="1" applyFill="1" applyBorder="1" applyAlignment="1">
      <alignment horizontal="left" vertical="top" wrapText="1"/>
    </xf>
    <xf numFmtId="0" fontId="17" fillId="6" borderId="46" xfId="0" applyFont="1" applyFill="1" applyBorder="1" applyAlignment="1">
      <alignment horizontal="left" vertical="top" wrapText="1"/>
    </xf>
    <xf numFmtId="0" fontId="3" fillId="0" borderId="25" xfId="0" applyFont="1" applyBorder="1"/>
    <xf numFmtId="0" fontId="3" fillId="0" borderId="60" xfId="0" applyFont="1" applyBorder="1"/>
    <xf numFmtId="0" fontId="6" fillId="0" borderId="25" xfId="1" applyFont="1" applyFill="1" applyBorder="1" applyAlignment="1">
      <alignment vertical="center"/>
    </xf>
    <xf numFmtId="3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16" fillId="5" borderId="6" xfId="0" applyFont="1" applyFill="1" applyBorder="1"/>
    <xf numFmtId="0" fontId="15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25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0" xfId="0" applyFont="1" applyFill="1" applyAlignment="1" applyProtection="1">
      <alignment horizontal="left" wrapText="1"/>
      <protection locked="0"/>
    </xf>
    <xf numFmtId="0" fontId="7" fillId="5" borderId="25" xfId="0" applyFont="1" applyFill="1" applyBorder="1" applyAlignment="1" applyProtection="1">
      <alignment horizontal="left" wrapText="1"/>
      <protection locked="0"/>
    </xf>
    <xf numFmtId="0" fontId="7" fillId="5" borderId="26" xfId="0" applyFont="1" applyFill="1" applyBorder="1" applyAlignment="1" applyProtection="1">
      <alignment horizontal="left" wrapText="1"/>
      <protection locked="0"/>
    </xf>
    <xf numFmtId="0" fontId="5" fillId="5" borderId="25" xfId="0" applyFont="1" applyFill="1" applyBorder="1" applyAlignment="1" applyProtection="1">
      <alignment horizontal="left" wrapText="1"/>
      <protection locked="0"/>
    </xf>
    <xf numFmtId="0" fontId="3" fillId="0" borderId="29" xfId="0" applyFont="1" applyBorder="1"/>
    <xf numFmtId="0" fontId="5" fillId="5" borderId="26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6" borderId="56" xfId="0" applyFont="1" applyFill="1" applyBorder="1" applyAlignment="1">
      <alignment horizontal="left" vertical="top"/>
    </xf>
    <xf numFmtId="0" fontId="2" fillId="6" borderId="54" xfId="0" applyFont="1" applyFill="1" applyBorder="1" applyAlignment="1">
      <alignment horizontal="left" vertical="top"/>
    </xf>
    <xf numFmtId="0" fontId="3" fillId="5" borderId="32" xfId="0" applyFont="1" applyFill="1" applyBorder="1" applyAlignment="1" applyProtection="1">
      <alignment horizontal="left" vertical="center" wrapText="1"/>
      <protection locked="0"/>
    </xf>
    <xf numFmtId="0" fontId="3" fillId="5" borderId="33" xfId="0" applyFont="1" applyFill="1" applyBorder="1" applyAlignment="1" applyProtection="1">
      <alignment horizontal="left" vertical="center" wrapText="1"/>
      <protection locked="0"/>
    </xf>
    <xf numFmtId="0" fontId="3" fillId="5" borderId="14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left" vertical="center" wrapText="1"/>
      <protection locked="0"/>
    </xf>
    <xf numFmtId="0" fontId="3" fillId="5" borderId="18" xfId="0" applyFont="1" applyFill="1" applyBorder="1" applyAlignment="1" applyProtection="1">
      <alignment horizontal="left" vertical="center" wrapText="1"/>
      <protection locked="0"/>
    </xf>
    <xf numFmtId="0" fontId="3" fillId="5" borderId="19" xfId="0" applyFont="1" applyFill="1" applyBorder="1" applyAlignment="1" applyProtection="1">
      <alignment horizontal="left" vertical="center" wrapText="1"/>
      <protection locked="0"/>
    </xf>
    <xf numFmtId="0" fontId="3" fillId="5" borderId="58" xfId="0" applyFont="1" applyFill="1" applyBorder="1" applyAlignment="1" applyProtection="1">
      <alignment horizontal="left" vertical="center" wrapText="1"/>
      <protection locked="0"/>
    </xf>
    <xf numFmtId="0" fontId="3" fillId="5" borderId="59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4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52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numFmt numFmtId="0" formatCode="General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border outline="0">
        <top style="medium">
          <color rgb="FFFFFFFF"/>
        </top>
        <bottom style="double">
          <color rgb="FF000000"/>
        </bottom>
      </border>
    </dxf>
    <dxf>
      <border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right style="hair">
          <color indexed="64"/>
        </right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medium">
          <color theme="0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831075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161926</xdr:colOff>
      <xdr:row>0</xdr:row>
      <xdr:rowOff>76200</xdr:rowOff>
    </xdr:from>
    <xdr:to>
      <xdr:col>6</xdr:col>
      <xdr:colOff>1838326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133351</xdr:colOff>
      <xdr:row>0</xdr:row>
      <xdr:rowOff>97155</xdr:rowOff>
    </xdr:from>
    <xdr:to>
      <xdr:col>6</xdr:col>
      <xdr:colOff>1200151</xdr:colOff>
      <xdr:row>0</xdr:row>
      <xdr:rowOff>857110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438776" y="104775"/>
          <a:ext cx="1676400" cy="748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161926</xdr:colOff>
      <xdr:row>0</xdr:row>
      <xdr:rowOff>76200</xdr:rowOff>
    </xdr:from>
    <xdr:to>
      <xdr:col>6</xdr:col>
      <xdr:colOff>1838326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9D409E2-7103-4C21-9D4B-63FD29B060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8864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mar.Khurtsilava\Desktop\42-2-2020-preisblatt-en1.xlsx" TargetMode="External"/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7" totalsRowShown="0" headerRowDxfId="70" headerRowBorderDxfId="69" tableBorderDxfId="68">
  <autoFilter ref="A9:G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67" dataCellStyle="Eingabe Tabelle"/>
    <tableColumn id="2" xr3:uid="{00000000-0010-0000-0000-000002000000}" name="Name" dataDxfId="66" dataCellStyle="Beschriftung"/>
    <tableColumn id="3" xr3:uid="{00000000-0010-0000-0000-000003000000}" name="Type of reimbursement" dataDxfId="65" dataCellStyle="Beschriftung">
      <calculatedColumnFormula>"Lump sum /per day"</calculatedColumnFormula>
    </tableColumn>
    <tableColumn id="4" xr3:uid="{00000000-0010-0000-0000-000004000000}" name="Number" dataDxfId="64"/>
    <tableColumn id="5" xr3:uid="{00000000-0010-0000-0000-000005000000}" name="Remuneration_x000a_GEL" dataDxfId="63"/>
    <tableColumn id="6" xr3:uid="{00000000-0010-0000-0000-000006000000}" name="Total" dataDxfId="62">
      <calculatedColumnFormula>D10*E10</calculatedColumnFormula>
    </tableColumn>
    <tableColumn id="7" xr3:uid="{00000000-0010-0000-0000-000007000000}" name="Explanations" dataDxfId="61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2:G28" totalsRowShown="0" headerRowDxfId="60" headerRowBorderDxfId="59" tableBorderDxfId="58">
  <autoFilter ref="A22:G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57"/>
    <tableColumn id="4" xr3:uid="{00000000-0010-0000-0100-000004000000}" name="Number" dataDxfId="56"/>
    <tableColumn id="5" xr3:uid="{00000000-0010-0000-0100-000005000000}" name="Budget/ Price_x000a_GEL" dataDxfId="55"/>
    <tableColumn id="6" xr3:uid="{00000000-0010-0000-0100-000006000000}" name="Total _x000a_GEL" dataDxfId="54">
      <calculatedColumnFormula>D23*E23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3:G38" totalsRowShown="0" headerRowDxfId="53" headerRowBorderDxfId="52" tableBorderDxfId="51">
  <autoFilter ref="A33:G3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50"/>
    <tableColumn id="2" xr3:uid="{00000000-0010-0000-0200-000002000000}" name=" " dataDxfId="49"/>
    <tableColumn id="3" xr3:uid="{00000000-0010-0000-0200-000003000000}" name="Type of reimbursement" dataDxfId="48"/>
    <tableColumn id="4" xr3:uid="{00000000-0010-0000-0200-000004000000}" name="Number" dataDxfId="47"/>
    <tableColumn id="5" xr3:uid="{00000000-0010-0000-0200-000005000000}" name="Budget/ Price_x000a_GEL"/>
    <tableColumn id="6" xr3:uid="{00000000-0010-0000-0200-000006000000}" name="Total _x000a_GEL" dataDxfId="46">
      <calculatedColumnFormula>E34*D34</calculatedColumnFormula>
    </tableColumn>
    <tableColumn id="7" xr3:uid="{00000000-0010-0000-0200-000007000000}" name="Explanations" dataDxfId="45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9:G10" totalsRowShown="0" headerRowDxfId="40" headerRowBorderDxfId="39" tableBorderDxfId="38">
  <autoFilter ref="A9:G1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Fee  ̶  daily rate Item" dataDxfId="37" dataCellStyle="Eingabe Tabelle"/>
    <tableColumn id="2" xr3:uid="{00000000-0010-0000-0400-000002000000}" name="Name" dataDxfId="36"/>
    <tableColumn id="3" xr3:uid="{00000000-0010-0000-0400-000003000000}" name="Type of reimbursement" dataDxfId="35" dataCellStyle="Beschriftung">
      <calculatedColumnFormula>"Lump sum /per day"</calculatedColumnFormula>
    </tableColumn>
    <tableColumn id="4" xr3:uid="{00000000-0010-0000-0400-000004000000}" name="Number" dataDxfId="34"/>
    <tableColumn id="5" xr3:uid="{00000000-0010-0000-0400-000005000000}" name="Remuneration_x000a_ GEL" dataDxfId="33"/>
    <tableColumn id="6" xr3:uid="{00000000-0010-0000-0400-000006000000}" name="Total_x000a_GEL" dataDxfId="32">
      <calculatedColumnFormula>Table7[Number]*Table7[Remuneration
 GEL]</calculatedColumnFormula>
    </tableColumn>
    <tableColumn id="7" xr3:uid="{00000000-0010-0000-0400-000007000000}" name="Explanations" dataDxfId="31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15:G21" totalsRowShown="0" headerRowDxfId="30" headerRowBorderDxfId="29" tableBorderDxfId="28">
  <autoFilter ref="A15:G2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Item" dataDxfId="27"/>
    <tableColumn id="2" xr3:uid="{00000000-0010-0000-0500-000002000000}" name="Subitem" dataDxfId="26"/>
    <tableColumn id="3" xr3:uid="{00000000-0010-0000-0500-000003000000}" name="Type of reimbursement" dataDxfId="25"/>
    <tableColumn id="4" xr3:uid="{00000000-0010-0000-0500-000004000000}" name="Number" dataDxfId="24"/>
    <tableColumn id="5" xr3:uid="{00000000-0010-0000-0500-000005000000}" name="Budget/ Price_x000a_GEL" dataDxfId="23"/>
    <tableColumn id="6" xr3:uid="{00000000-0010-0000-0500-000006000000}" name="Total _x000a_GEL" dataDxfId="22">
      <calculatedColumnFormula>D16*E16</calculatedColumnFormula>
    </tableColumn>
    <tableColumn id="7" xr3:uid="{00000000-0010-0000-0500-000007000000}" name="Explanations" dataDxfId="21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6:G31" totalsRowShown="0" headerRowDxfId="20" headerRowBorderDxfId="19" tableBorderDxfId="18">
  <autoFilter ref="A26:G31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Item" dataDxfId="17"/>
    <tableColumn id="2" xr3:uid="{00000000-0010-0000-0600-000002000000}" name=" " dataDxfId="16"/>
    <tableColumn id="3" xr3:uid="{00000000-0010-0000-0600-000003000000}" name="Type of reimbursement" dataDxfId="15"/>
    <tableColumn id="4" xr3:uid="{00000000-0010-0000-0600-000004000000}" name="Number" dataDxfId="14"/>
    <tableColumn id="5" xr3:uid="{00000000-0010-0000-0600-000005000000}" name="Budget/ Price_x000a_GEL"/>
    <tableColumn id="6" xr3:uid="{00000000-0010-0000-0600-000006000000}" name="Total _x000a_GEL" dataDxfId="13">
      <calculatedColumnFormula>E27*D27</calculatedColumnFormula>
    </tableColumn>
    <tableColumn id="7" xr3:uid="{00000000-0010-0000-0600-000007000000}" name="Explanations" dataDxfId="12"/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CAA068-DCF3-42F1-8ECC-A020AE373A22}" name="Table62" displayName="Table62" ref="A10:G16" totalsRowShown="0" headerRowDxfId="9" headerRowBorderDxfId="8" tableBorderDxfId="7">
  <autoFilter ref="A10:G16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C585028-D493-40B0-A1AE-EC5A94104D76}" name="Item" dataDxfId="6"/>
    <tableColumn id="2" xr3:uid="{FE6F841D-8A2B-476E-AACB-240AF6A356A5}" name="Description" dataDxfId="5"/>
    <tableColumn id="3" xr3:uid="{13E3D9D8-A183-4C1A-8211-BA0CEA900F1D}" name="Quantity" dataDxfId="4"/>
    <tableColumn id="4" xr3:uid="{6AF1E507-53F4-4C65-B0AF-5F39B2AB9140}" name="Number of Days" dataDxfId="3"/>
    <tableColumn id="5" xr3:uid="{24C23E5B-DF96-49B5-9681-4BE6A5EA3C94}" name="Unit Price_x000a_ GEL" dataDxfId="2"/>
    <tableColumn id="6" xr3:uid="{94AC71E5-FD1D-41AE-84B8-BA441DCA770A}" name="Total_x000a_GEL" dataDxfId="1">
      <calculatedColumnFormula>C11*D11*E11</calculatedColumnFormula>
    </tableColumn>
    <tableColumn id="7" xr3:uid="{4A9070DA-9479-4656-9116-105918934155}" name="Explanation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0"/>
  <sheetViews>
    <sheetView showGridLines="0" tabSelected="1" workbookViewId="0">
      <selection activeCell="G14" sqref="G14"/>
    </sheetView>
  </sheetViews>
  <sheetFormatPr defaultRowHeight="14.4" x14ac:dyDescent="0.3"/>
  <cols>
    <col min="1" max="1" width="19.33203125" customWidth="1"/>
    <col min="2" max="2" width="18.33203125" customWidth="1"/>
    <col min="3" max="3" width="19.33203125" customWidth="1"/>
    <col min="4" max="4" width="8.44140625" customWidth="1"/>
    <col min="5" max="5" width="13.33203125" customWidth="1"/>
    <col min="6" max="6" width="10.109375" customWidth="1"/>
    <col min="7" max="7" width="39.109375" customWidth="1"/>
  </cols>
  <sheetData>
    <row r="1" spans="1:7" ht="73.5" customHeight="1" x14ac:dyDescent="0.3">
      <c r="A1" s="128" t="s">
        <v>0</v>
      </c>
      <c r="B1" s="128"/>
      <c r="C1" s="128"/>
      <c r="D1" s="128"/>
      <c r="E1" s="128"/>
      <c r="F1" s="128"/>
      <c r="G1" s="69"/>
    </row>
    <row r="2" spans="1:7" ht="17.100000000000001" customHeight="1" thickBot="1" x14ac:dyDescent="0.35">
      <c r="A2" s="1" t="s">
        <v>1</v>
      </c>
      <c r="B2" s="68"/>
      <c r="C2" s="1" t="s">
        <v>2</v>
      </c>
      <c r="D2" s="133"/>
      <c r="E2" s="133"/>
      <c r="F2" s="133"/>
      <c r="G2" s="133"/>
    </row>
    <row r="3" spans="1:7" ht="17.100000000000001" customHeight="1" thickBot="1" x14ac:dyDescent="0.35">
      <c r="A3" s="1" t="s">
        <v>3</v>
      </c>
      <c r="B3" s="65" t="s">
        <v>67</v>
      </c>
      <c r="C3" s="1" t="s">
        <v>4</v>
      </c>
      <c r="D3" s="134"/>
      <c r="E3" s="134"/>
      <c r="F3" s="134"/>
      <c r="G3" s="134"/>
    </row>
    <row r="4" spans="1:7" ht="17.100000000000001" customHeight="1" thickBot="1" x14ac:dyDescent="0.35">
      <c r="A4" s="1" t="s">
        <v>5</v>
      </c>
      <c r="B4" s="30"/>
      <c r="C4" s="1" t="s">
        <v>6</v>
      </c>
      <c r="D4" s="135"/>
      <c r="E4" s="135"/>
      <c r="F4" s="135"/>
      <c r="G4" s="135"/>
    </row>
    <row r="5" spans="1:7" ht="14.25" customHeight="1" x14ac:dyDescent="0.3">
      <c r="A5" s="3"/>
      <c r="B5" s="3"/>
      <c r="C5" s="3" t="s">
        <v>7</v>
      </c>
      <c r="D5" s="132" t="s">
        <v>66</v>
      </c>
      <c r="E5" s="132"/>
      <c r="F5" s="132"/>
      <c r="G5" s="132"/>
    </row>
    <row r="6" spans="1:7" x14ac:dyDescent="0.3">
      <c r="A6" s="3"/>
      <c r="B6" s="3"/>
      <c r="C6" s="3"/>
      <c r="D6" s="3"/>
      <c r="E6" s="3"/>
      <c r="F6" s="3"/>
      <c r="G6" s="3"/>
    </row>
    <row r="7" spans="1:7" ht="13.5" customHeight="1" thickBot="1" x14ac:dyDescent="0.35">
      <c r="A7" s="129" t="s">
        <v>8</v>
      </c>
      <c r="B7" s="129"/>
      <c r="C7" s="129"/>
      <c r="D7" s="129"/>
      <c r="E7" s="129"/>
      <c r="F7" s="129"/>
      <c r="G7" s="129"/>
    </row>
    <row r="8" spans="1:7" ht="9.75" customHeight="1" x14ac:dyDescent="0.3">
      <c r="A8" s="8"/>
      <c r="B8" s="8"/>
      <c r="C8" s="8"/>
      <c r="D8" s="8"/>
      <c r="E8" s="8"/>
      <c r="F8" s="8"/>
      <c r="G8" s="8"/>
    </row>
    <row r="9" spans="1:7" ht="24.6" thickBot="1" x14ac:dyDescent="0.35">
      <c r="A9" s="111" t="s">
        <v>9</v>
      </c>
      <c r="B9" s="112" t="s">
        <v>10</v>
      </c>
      <c r="C9" s="113" t="s">
        <v>11</v>
      </c>
      <c r="D9" s="113" t="s">
        <v>12</v>
      </c>
      <c r="E9" s="113" t="s">
        <v>13</v>
      </c>
      <c r="F9" s="114" t="s">
        <v>14</v>
      </c>
      <c r="G9" s="115" t="s">
        <v>15</v>
      </c>
    </row>
    <row r="10" spans="1:7" x14ac:dyDescent="0.3">
      <c r="A10" s="25" t="s">
        <v>63</v>
      </c>
      <c r="B10" s="38"/>
      <c r="C10" s="6" t="str">
        <f>"Lump sum /per day"</f>
        <v>Lump sum /per day</v>
      </c>
      <c r="D10" s="42">
        <v>32</v>
      </c>
      <c r="E10" s="125"/>
      <c r="F10" s="54">
        <f>D10*E10</f>
        <v>0</v>
      </c>
      <c r="G10" s="31" t="s">
        <v>64</v>
      </c>
    </row>
    <row r="11" spans="1:7" x14ac:dyDescent="0.3">
      <c r="A11" s="25" t="s">
        <v>17</v>
      </c>
      <c r="B11" s="39"/>
      <c r="C11" s="6" t="str">
        <f t="shared" ref="C11:C17" si="0">"Lump sum /per day"</f>
        <v>Lump sum /per day</v>
      </c>
      <c r="D11" s="44">
        <v>13</v>
      </c>
      <c r="E11" s="44"/>
      <c r="F11" s="55">
        <f>D11*E11</f>
        <v>0</v>
      </c>
      <c r="G11" s="32" t="s">
        <v>65</v>
      </c>
    </row>
    <row r="12" spans="1:7" x14ac:dyDescent="0.3">
      <c r="A12" s="25" t="s">
        <v>16</v>
      </c>
      <c r="B12" s="40"/>
      <c r="C12" s="6" t="str">
        <f t="shared" si="0"/>
        <v>Lump sum /per day</v>
      </c>
      <c r="D12" s="45"/>
      <c r="E12" s="45"/>
      <c r="F12" s="55">
        <f>D12*E12</f>
        <v>0</v>
      </c>
      <c r="G12" s="22"/>
    </row>
    <row r="13" spans="1:7" ht="15.75" customHeight="1" x14ac:dyDescent="0.3">
      <c r="A13" s="25" t="s">
        <v>16</v>
      </c>
      <c r="B13" s="41"/>
      <c r="C13" s="6" t="str">
        <f t="shared" si="0"/>
        <v>Lump sum /per day</v>
      </c>
      <c r="D13" s="42"/>
      <c r="E13" s="42"/>
      <c r="F13" s="55">
        <f>D13*E13</f>
        <v>0</v>
      </c>
      <c r="G13" s="21"/>
    </row>
    <row r="14" spans="1:7" x14ac:dyDescent="0.3">
      <c r="A14" s="25" t="s">
        <v>16</v>
      </c>
      <c r="B14" s="26"/>
      <c r="C14" s="6" t="str">
        <f t="shared" si="0"/>
        <v>Lump sum /per day</v>
      </c>
      <c r="D14" s="45"/>
      <c r="E14" s="45"/>
      <c r="F14" s="55">
        <f t="shared" ref="F14:F17" si="1">D14*E14</f>
        <v>0</v>
      </c>
      <c r="G14" s="22"/>
    </row>
    <row r="15" spans="1:7" x14ac:dyDescent="0.3">
      <c r="A15" s="25" t="s">
        <v>16</v>
      </c>
      <c r="B15" s="26"/>
      <c r="C15" s="6" t="str">
        <f t="shared" si="0"/>
        <v>Lump sum /per day</v>
      </c>
      <c r="D15" s="46"/>
      <c r="E15" s="46"/>
      <c r="F15" s="55">
        <f>D15*E15</f>
        <v>0</v>
      </c>
      <c r="G15" s="20"/>
    </row>
    <row r="16" spans="1:7" x14ac:dyDescent="0.3">
      <c r="A16" s="25" t="s">
        <v>16</v>
      </c>
      <c r="B16" s="26"/>
      <c r="C16" s="6" t="str">
        <f t="shared" si="0"/>
        <v>Lump sum /per day</v>
      </c>
      <c r="D16" s="45"/>
      <c r="E16" s="45"/>
      <c r="F16" s="55">
        <f t="shared" si="1"/>
        <v>0</v>
      </c>
      <c r="G16" s="22"/>
    </row>
    <row r="17" spans="1:7" ht="15" thickBot="1" x14ac:dyDescent="0.35">
      <c r="A17" s="25" t="s">
        <v>16</v>
      </c>
      <c r="B17" s="26"/>
      <c r="C17" s="6" t="str">
        <f t="shared" si="0"/>
        <v>Lump sum /per day</v>
      </c>
      <c r="D17" s="46"/>
      <c r="E17" s="46"/>
      <c r="F17" s="43">
        <f t="shared" si="1"/>
        <v>0</v>
      </c>
      <c r="G17" s="23"/>
    </row>
    <row r="18" spans="1:7" ht="15.6" thickTop="1" thickBot="1" x14ac:dyDescent="0.35">
      <c r="A18" s="130" t="s">
        <v>18</v>
      </c>
      <c r="B18" s="130"/>
      <c r="C18" s="130"/>
      <c r="D18" s="130"/>
      <c r="E18" s="130"/>
      <c r="F18" s="90">
        <f>SUM(F10:F17)</f>
        <v>0</v>
      </c>
      <c r="G18" s="82"/>
    </row>
    <row r="19" spans="1:7" ht="15" thickTop="1" x14ac:dyDescent="0.3">
      <c r="A19" s="3"/>
      <c r="B19" s="3"/>
      <c r="C19" s="3"/>
      <c r="D19" s="3"/>
      <c r="E19" s="3"/>
      <c r="F19" s="3"/>
      <c r="G19" s="3"/>
    </row>
    <row r="20" spans="1:7" x14ac:dyDescent="0.3">
      <c r="A20" s="131" t="s">
        <v>19</v>
      </c>
      <c r="B20" s="131"/>
      <c r="C20" s="131"/>
      <c r="D20" s="131"/>
      <c r="E20" s="131"/>
      <c r="F20" s="131"/>
      <c r="G20" s="131"/>
    </row>
    <row r="21" spans="1:7" ht="10.5" customHeight="1" thickBot="1" x14ac:dyDescent="0.35">
      <c r="A21" s="122"/>
      <c r="B21" s="122"/>
      <c r="C21" s="122"/>
      <c r="D21" s="122"/>
      <c r="E21" s="122"/>
      <c r="F21" s="122"/>
      <c r="G21" s="123"/>
    </row>
    <row r="22" spans="1:7" ht="24.75" customHeight="1" thickBot="1" x14ac:dyDescent="0.35">
      <c r="A22" s="111" t="s">
        <v>20</v>
      </c>
      <c r="B22" s="113" t="s">
        <v>21</v>
      </c>
      <c r="C22" s="113" t="s">
        <v>11</v>
      </c>
      <c r="D22" s="113" t="s">
        <v>12</v>
      </c>
      <c r="E22" s="113" t="s">
        <v>22</v>
      </c>
      <c r="F22" s="113" t="s">
        <v>23</v>
      </c>
      <c r="G22" s="116" t="s">
        <v>15</v>
      </c>
    </row>
    <row r="23" spans="1:7" ht="24" x14ac:dyDescent="0.3">
      <c r="A23" s="70" t="s">
        <v>24</v>
      </c>
      <c r="B23" s="24"/>
      <c r="C23" s="16" t="s">
        <v>25</v>
      </c>
      <c r="D23" s="53"/>
      <c r="E23" s="53"/>
      <c r="F23" s="54">
        <f t="shared" ref="F23:F28" si="2">D23*E23</f>
        <v>0</v>
      </c>
      <c r="G23" s="33"/>
    </row>
    <row r="24" spans="1:7" x14ac:dyDescent="0.3">
      <c r="A24" s="28" t="s">
        <v>26</v>
      </c>
      <c r="B24" s="22"/>
      <c r="C24" s="14" t="s">
        <v>25</v>
      </c>
      <c r="D24" s="39"/>
      <c r="E24" s="39"/>
      <c r="F24" s="55">
        <f t="shared" si="2"/>
        <v>0</v>
      </c>
      <c r="G24" s="34"/>
    </row>
    <row r="25" spans="1:7" x14ac:dyDescent="0.3">
      <c r="A25" s="17" t="s">
        <v>27</v>
      </c>
      <c r="B25" s="22"/>
      <c r="C25" s="14" t="s">
        <v>25</v>
      </c>
      <c r="D25" s="39"/>
      <c r="E25" s="39"/>
      <c r="F25" s="55">
        <f t="shared" si="2"/>
        <v>0</v>
      </c>
      <c r="G25" s="34"/>
    </row>
    <row r="26" spans="1:7" ht="26.25" customHeight="1" x14ac:dyDescent="0.3">
      <c r="A26" s="17" t="s">
        <v>28</v>
      </c>
      <c r="B26" s="22"/>
      <c r="C26" s="14" t="s">
        <v>25</v>
      </c>
      <c r="D26" s="47"/>
      <c r="E26" s="47"/>
      <c r="F26" s="55">
        <f t="shared" si="2"/>
        <v>0</v>
      </c>
      <c r="G26" s="34"/>
    </row>
    <row r="27" spans="1:7" x14ac:dyDescent="0.3">
      <c r="A27" s="29" t="s">
        <v>29</v>
      </c>
      <c r="B27" s="20"/>
      <c r="C27" s="14" t="s">
        <v>25</v>
      </c>
      <c r="D27" s="47"/>
      <c r="E27" s="47"/>
      <c r="F27" s="56">
        <f t="shared" si="2"/>
        <v>0</v>
      </c>
      <c r="G27" s="35"/>
    </row>
    <row r="28" spans="1:7" ht="15" thickBot="1" x14ac:dyDescent="0.35">
      <c r="A28" s="18" t="s">
        <v>30</v>
      </c>
      <c r="B28" s="23"/>
      <c r="C28" s="15" t="s">
        <v>25</v>
      </c>
      <c r="D28" s="52"/>
      <c r="E28" s="52"/>
      <c r="F28" s="57">
        <f t="shared" si="2"/>
        <v>0</v>
      </c>
      <c r="G28" s="36"/>
    </row>
    <row r="29" spans="1:7" ht="15.6" thickTop="1" thickBot="1" x14ac:dyDescent="0.35">
      <c r="A29" s="130" t="s">
        <v>18</v>
      </c>
      <c r="B29" s="130"/>
      <c r="C29" s="130"/>
      <c r="D29" s="130"/>
      <c r="E29" s="130"/>
      <c r="F29" s="90">
        <f>SUM(F23:F28)</f>
        <v>0</v>
      </c>
      <c r="G29" s="82"/>
    </row>
    <row r="30" spans="1:7" ht="15" thickTop="1" x14ac:dyDescent="0.3">
      <c r="A30" s="3"/>
      <c r="B30" s="3"/>
      <c r="C30" s="3"/>
      <c r="D30" s="3"/>
      <c r="E30" s="3"/>
      <c r="F30" s="3"/>
      <c r="G30" s="3"/>
    </row>
    <row r="31" spans="1:7" x14ac:dyDescent="0.3">
      <c r="A31" s="131" t="s">
        <v>31</v>
      </c>
      <c r="B31" s="131"/>
      <c r="C31" s="131"/>
      <c r="D31" s="131"/>
      <c r="E31" s="131"/>
      <c r="F31" s="131"/>
      <c r="G31" s="131"/>
    </row>
    <row r="32" spans="1:7" ht="11.25" customHeight="1" thickBot="1" x14ac:dyDescent="0.35">
      <c r="A32" s="124"/>
      <c r="B32" s="124"/>
      <c r="C32" s="124"/>
      <c r="D32" s="124"/>
      <c r="E32" s="124"/>
      <c r="F32" s="124"/>
      <c r="G32" s="124"/>
    </row>
    <row r="33" spans="1:7" ht="26.25" customHeight="1" thickBot="1" x14ac:dyDescent="0.35">
      <c r="A33" s="117" t="s">
        <v>20</v>
      </c>
      <c r="B33" s="111" t="s">
        <v>32</v>
      </c>
      <c r="C33" s="111" t="s">
        <v>11</v>
      </c>
      <c r="D33" s="111" t="s">
        <v>12</v>
      </c>
      <c r="E33" s="111" t="s">
        <v>22</v>
      </c>
      <c r="F33" s="111" t="s">
        <v>23</v>
      </c>
      <c r="G33" s="111" t="s">
        <v>15</v>
      </c>
    </row>
    <row r="34" spans="1:7" x14ac:dyDescent="0.3">
      <c r="A34" s="74" t="s">
        <v>33</v>
      </c>
      <c r="B34" s="75"/>
      <c r="C34" s="17" t="s">
        <v>25</v>
      </c>
      <c r="D34" s="58"/>
      <c r="E34" s="53"/>
      <c r="F34" s="59">
        <f t="shared" ref="F34:F38" si="3">E34*D34</f>
        <v>0</v>
      </c>
      <c r="G34" s="37"/>
    </row>
    <row r="35" spans="1:7" x14ac:dyDescent="0.3">
      <c r="A35" s="76" t="s">
        <v>34</v>
      </c>
      <c r="B35" s="28"/>
      <c r="C35" s="17" t="s">
        <v>25</v>
      </c>
      <c r="D35" s="39"/>
      <c r="E35" s="60"/>
      <c r="F35" s="55">
        <f t="shared" si="3"/>
        <v>0</v>
      </c>
      <c r="G35" s="34"/>
    </row>
    <row r="36" spans="1:7" x14ac:dyDescent="0.3">
      <c r="A36" s="76" t="s">
        <v>35</v>
      </c>
      <c r="B36" s="28"/>
      <c r="C36" s="17" t="s">
        <v>25</v>
      </c>
      <c r="D36" s="39"/>
      <c r="E36" s="60"/>
      <c r="F36" s="55">
        <f t="shared" si="3"/>
        <v>0</v>
      </c>
      <c r="G36" s="34"/>
    </row>
    <row r="37" spans="1:7" x14ac:dyDescent="0.3">
      <c r="A37" s="76" t="s">
        <v>36</v>
      </c>
      <c r="B37" s="28"/>
      <c r="C37" s="27" t="s">
        <v>25</v>
      </c>
      <c r="D37" s="47"/>
      <c r="E37" s="61"/>
      <c r="F37" s="56">
        <f t="shared" si="3"/>
        <v>0</v>
      </c>
      <c r="G37" s="35"/>
    </row>
    <row r="38" spans="1:7" ht="25.5" customHeight="1" thickBot="1" x14ac:dyDescent="0.35">
      <c r="A38" s="77" t="s">
        <v>37</v>
      </c>
      <c r="B38" s="78"/>
      <c r="C38" s="27" t="s">
        <v>25</v>
      </c>
      <c r="D38" s="62"/>
      <c r="E38" s="63"/>
      <c r="F38" s="64">
        <f t="shared" si="3"/>
        <v>0</v>
      </c>
      <c r="G38" s="36"/>
    </row>
    <row r="39" spans="1:7" ht="15.6" thickTop="1" thickBot="1" x14ac:dyDescent="0.35">
      <c r="A39" s="130" t="s">
        <v>18</v>
      </c>
      <c r="B39" s="130"/>
      <c r="C39" s="130"/>
      <c r="D39" s="130"/>
      <c r="E39" s="130"/>
      <c r="F39" s="91">
        <f>SUM(F34:F38)</f>
        <v>0</v>
      </c>
      <c r="G39" s="82"/>
    </row>
    <row r="40" spans="1:7" ht="15" thickTop="1" x14ac:dyDescent="0.3">
      <c r="A40" s="66"/>
      <c r="B40" s="66"/>
      <c r="C40" s="66"/>
      <c r="D40" s="66"/>
      <c r="E40" s="66"/>
      <c r="F40" s="66"/>
      <c r="G40" s="66"/>
    </row>
    <row r="41" spans="1:7" x14ac:dyDescent="0.3">
      <c r="A41" s="131" t="s">
        <v>38</v>
      </c>
      <c r="B41" s="131"/>
      <c r="C41" s="131"/>
      <c r="D41" s="131"/>
      <c r="E41" s="131"/>
      <c r="F41" s="131"/>
      <c r="G41" s="131"/>
    </row>
    <row r="42" spans="1:7" x14ac:dyDescent="0.3">
      <c r="A42" s="136" t="s">
        <v>39</v>
      </c>
      <c r="B42" s="136"/>
      <c r="C42" s="136"/>
      <c r="D42" s="136"/>
      <c r="E42" s="136"/>
      <c r="F42" s="92">
        <f>F18+F29+F39</f>
        <v>0</v>
      </c>
      <c r="G42" s="4"/>
    </row>
    <row r="43" spans="1:7" x14ac:dyDescent="0.3">
      <c r="A43" s="5" t="s">
        <v>40</v>
      </c>
      <c r="B43" s="9">
        <v>0</v>
      </c>
      <c r="C43" s="5"/>
      <c r="D43" s="5"/>
      <c r="E43" s="5"/>
      <c r="F43" s="93">
        <f>F42*B43</f>
        <v>0</v>
      </c>
      <c r="G43" s="5"/>
    </row>
    <row r="44" spans="1:7" x14ac:dyDescent="0.3">
      <c r="A44" s="10" t="s">
        <v>39</v>
      </c>
      <c r="B44" s="5"/>
      <c r="C44" s="5"/>
      <c r="D44" s="5"/>
      <c r="E44" s="5"/>
      <c r="F44" s="94">
        <f>SUM(F42:F43)</f>
        <v>0</v>
      </c>
      <c r="G44" s="5"/>
    </row>
    <row r="46" spans="1:7" ht="30.75" customHeight="1" x14ac:dyDescent="0.3">
      <c r="A46" s="73"/>
      <c r="D46" s="126"/>
      <c r="E46" s="126"/>
      <c r="F46" s="126"/>
      <c r="G46" s="126"/>
    </row>
    <row r="47" spans="1:7" ht="25.5" customHeight="1" x14ac:dyDescent="0.3">
      <c r="D47" s="127" t="str">
        <f>IF(A1="Price schedule","Full first and last name of authorized person","Full first and last name, function, OU")</f>
        <v>Full first and last name, function, OU</v>
      </c>
      <c r="E47" s="127"/>
      <c r="F47" s="127"/>
      <c r="G47" s="127"/>
    </row>
    <row r="49" spans="3:4" x14ac:dyDescent="0.3">
      <c r="C49" s="73"/>
    </row>
    <row r="50" spans="3:4" ht="15.75" customHeight="1" x14ac:dyDescent="0.3">
      <c r="C50" s="81"/>
      <c r="D50" s="73"/>
    </row>
  </sheetData>
  <sheetProtection formatRows="0" insertRows="0" deleteRows="0"/>
  <mergeCells count="15">
    <mergeCell ref="D46:G46"/>
    <mergeCell ref="D47:G47"/>
    <mergeCell ref="A1:F1"/>
    <mergeCell ref="A7:G7"/>
    <mergeCell ref="A18:E18"/>
    <mergeCell ref="A20:G20"/>
    <mergeCell ref="A31:G31"/>
    <mergeCell ref="D5:G5"/>
    <mergeCell ref="D2:G2"/>
    <mergeCell ref="D3:G3"/>
    <mergeCell ref="D4:G4"/>
    <mergeCell ref="A29:E29"/>
    <mergeCell ref="A42:E42"/>
    <mergeCell ref="A39:E39"/>
    <mergeCell ref="A41:G41"/>
  </mergeCells>
  <phoneticPr fontId="12" type="noConversion"/>
  <conditionalFormatting sqref="D46:G46">
    <cfRule type="expression" dxfId="72" priority="2">
      <formula>$A$1="Price schedule"</formula>
    </cfRule>
  </conditionalFormatting>
  <conditionalFormatting sqref="D46:G47">
    <cfRule type="expression" dxfId="71" priority="1">
      <formula>$A$1="Price schedule"</formula>
    </cfRule>
  </conditionalFormatting>
  <dataValidations count="5">
    <dataValidation type="list" allowBlank="1" showInputMessage="1" showErrorMessage="1" sqref="C23:C28 C34:C38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0:C17 F42:F44 F23:F29 F9:F18 F34:F39" xr:uid="{00000000-0002-0000-0000-000002000000}">
      <formula1>"'"</formula1>
    </dataValidation>
    <dataValidation type="list" allowBlank="1" showInputMessage="1" showErrorMessage="1" sqref="A10:A17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9:F17 C10:C17 F38 F23:F28 F34:F37" listDataValidation="1"/>
  </ignoredErrors>
  <drawing r:id="rId2"/>
  <legacyDrawing r:id="rId3"/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5"/>
  <sheetViews>
    <sheetView showGridLines="0" workbookViewId="0">
      <selection activeCell="B17" sqref="B17"/>
    </sheetView>
  </sheetViews>
  <sheetFormatPr defaultRowHeight="14.4" x14ac:dyDescent="0.3"/>
  <cols>
    <col min="1" max="1" width="19.33203125" customWidth="1"/>
    <col min="2" max="2" width="18.5546875" customWidth="1"/>
    <col min="3" max="3" width="16.6640625" customWidth="1"/>
    <col min="4" max="4" width="8.88671875" customWidth="1"/>
    <col min="5" max="5" width="13.33203125" customWidth="1"/>
    <col min="7" max="7" width="39.109375" customWidth="1"/>
  </cols>
  <sheetData>
    <row r="1" spans="1:7" ht="73.5" customHeight="1" x14ac:dyDescent="0.3">
      <c r="A1" s="128" t="s">
        <v>0</v>
      </c>
      <c r="B1" s="128"/>
      <c r="C1" s="128"/>
      <c r="D1" s="128"/>
      <c r="E1" s="128"/>
      <c r="F1" s="128"/>
      <c r="G1" s="69"/>
    </row>
    <row r="2" spans="1:7" ht="17.100000000000001" customHeight="1" thickBot="1" x14ac:dyDescent="0.35">
      <c r="A2" s="1" t="s">
        <v>1</v>
      </c>
      <c r="B2" s="68"/>
      <c r="C2" s="1" t="s">
        <v>2</v>
      </c>
      <c r="D2" s="133"/>
      <c r="E2" s="133"/>
      <c r="F2" s="133"/>
      <c r="G2" s="133"/>
    </row>
    <row r="3" spans="1:7" ht="17.100000000000001" customHeight="1" thickBot="1" x14ac:dyDescent="0.35">
      <c r="A3" s="1" t="s">
        <v>3</v>
      </c>
      <c r="B3" s="65"/>
      <c r="C3" s="1" t="s">
        <v>4</v>
      </c>
      <c r="D3" s="134"/>
      <c r="E3" s="134"/>
      <c r="F3" s="134"/>
      <c r="G3" s="134"/>
    </row>
    <row r="4" spans="1:7" ht="17.100000000000001" customHeight="1" thickBot="1" x14ac:dyDescent="0.35">
      <c r="A4" s="1" t="s">
        <v>5</v>
      </c>
      <c r="B4" s="30"/>
      <c r="C4" s="1" t="s">
        <v>6</v>
      </c>
      <c r="D4" s="137"/>
      <c r="E4" s="137"/>
      <c r="F4" s="137"/>
      <c r="G4" s="137"/>
    </row>
    <row r="5" spans="1:7" ht="17.100000000000001" customHeight="1" x14ac:dyDescent="0.3">
      <c r="A5" s="1"/>
      <c r="B5" s="71"/>
      <c r="C5" s="3" t="s">
        <v>7</v>
      </c>
      <c r="D5" s="132"/>
      <c r="E5" s="132"/>
      <c r="F5" s="132"/>
      <c r="G5" s="132"/>
    </row>
    <row r="6" spans="1:7" ht="17.100000000000001" customHeight="1" thickBot="1" x14ac:dyDescent="0.35">
      <c r="A6" s="1"/>
      <c r="B6" s="71"/>
      <c r="C6" s="1"/>
      <c r="D6" s="72"/>
      <c r="E6" s="72"/>
      <c r="F6" s="72"/>
      <c r="G6" s="72"/>
    </row>
    <row r="7" spans="1:7" ht="18.75" customHeight="1" thickBot="1" x14ac:dyDescent="0.35">
      <c r="A7" s="13"/>
      <c r="B7" s="13"/>
      <c r="C7" s="13"/>
      <c r="D7" s="13"/>
      <c r="E7" s="13"/>
      <c r="F7" s="13"/>
      <c r="G7" s="13"/>
    </row>
    <row r="8" spans="1:7" ht="15" thickBot="1" x14ac:dyDescent="0.35">
      <c r="A8" s="7" t="s">
        <v>41</v>
      </c>
      <c r="B8" s="11"/>
      <c r="C8" s="11"/>
      <c r="D8" s="11"/>
      <c r="E8" s="12"/>
      <c r="F8" s="12"/>
      <c r="G8" s="12"/>
    </row>
    <row r="9" spans="1:7" ht="9.75" customHeight="1" thickBot="1" x14ac:dyDescent="0.35">
      <c r="A9" s="138"/>
      <c r="B9" s="138"/>
      <c r="C9" s="138"/>
      <c r="D9" s="138"/>
      <c r="E9" s="1"/>
      <c r="F9" s="1"/>
      <c r="G9" s="1"/>
    </row>
    <row r="10" spans="1:7" ht="24.6" thickBot="1" x14ac:dyDescent="0.35">
      <c r="A10" s="118" t="s">
        <v>20</v>
      </c>
      <c r="B10" s="140" t="s">
        <v>42</v>
      </c>
      <c r="C10" s="141"/>
      <c r="D10" s="120" t="s">
        <v>12</v>
      </c>
      <c r="E10" s="120" t="s">
        <v>43</v>
      </c>
      <c r="F10" s="120" t="s">
        <v>23</v>
      </c>
      <c r="G10" s="119" t="s">
        <v>15</v>
      </c>
    </row>
    <row r="11" spans="1:7" ht="15.75" customHeight="1" x14ac:dyDescent="0.3">
      <c r="A11" s="19" t="s">
        <v>44</v>
      </c>
      <c r="B11" s="142"/>
      <c r="C11" s="143"/>
      <c r="D11" s="47"/>
      <c r="E11" s="47"/>
      <c r="F11" s="48">
        <f>D11*E11</f>
        <v>0</v>
      </c>
      <c r="G11" s="24"/>
    </row>
    <row r="12" spans="1:7" ht="15" customHeight="1" x14ac:dyDescent="0.3">
      <c r="A12" s="79" t="s">
        <v>45</v>
      </c>
      <c r="B12" s="144"/>
      <c r="C12" s="145"/>
      <c r="D12" s="49"/>
      <c r="E12" s="49"/>
      <c r="F12" s="50">
        <f>D12*E12</f>
        <v>0</v>
      </c>
      <c r="G12" s="21"/>
    </row>
    <row r="13" spans="1:7" x14ac:dyDescent="0.3">
      <c r="A13" s="22" t="s">
        <v>46</v>
      </c>
      <c r="B13" s="146"/>
      <c r="C13" s="147"/>
      <c r="D13" s="39"/>
      <c r="E13" s="39"/>
      <c r="F13" s="51">
        <f t="shared" ref="F13:F14" si="0">D13*E13</f>
        <v>0</v>
      </c>
      <c r="G13" s="22"/>
    </row>
    <row r="14" spans="1:7" ht="15" thickBot="1" x14ac:dyDescent="0.35">
      <c r="A14" s="108" t="s">
        <v>47</v>
      </c>
      <c r="B14" s="148"/>
      <c r="C14" s="149"/>
      <c r="D14" s="52"/>
      <c r="E14" s="52"/>
      <c r="F14" s="109">
        <f t="shared" si="0"/>
        <v>0</v>
      </c>
      <c r="G14" s="110"/>
    </row>
    <row r="15" spans="1:7" ht="15.6" thickTop="1" thickBot="1" x14ac:dyDescent="0.35">
      <c r="A15" s="139" t="s">
        <v>18</v>
      </c>
      <c r="B15" s="139"/>
      <c r="C15" s="139"/>
      <c r="D15" s="139"/>
      <c r="E15" s="139"/>
      <c r="F15" s="95">
        <f>SUM(F11:F14)</f>
        <v>0</v>
      </c>
      <c r="G15" s="2"/>
    </row>
    <row r="16" spans="1:7" ht="15.6" thickTop="1" thickBot="1" x14ac:dyDescent="0.35">
      <c r="A16" s="67"/>
      <c r="B16" s="67"/>
      <c r="C16" s="67"/>
      <c r="D16" s="67"/>
      <c r="E16" s="67"/>
      <c r="F16" s="67"/>
      <c r="G16" s="67"/>
    </row>
    <row r="17" spans="1:7" x14ac:dyDescent="0.3">
      <c r="A17" s="3"/>
      <c r="B17" s="3"/>
      <c r="C17" s="3"/>
      <c r="D17" s="3"/>
      <c r="E17" s="3"/>
      <c r="F17" s="3"/>
      <c r="G17" s="3"/>
    </row>
    <row r="18" spans="1:7" x14ac:dyDescent="0.3">
      <c r="A18" s="66"/>
      <c r="B18" s="66"/>
      <c r="C18" s="66"/>
      <c r="D18" s="66"/>
      <c r="E18" s="66"/>
      <c r="F18" s="66"/>
      <c r="G18" s="66"/>
    </row>
    <row r="19" spans="1:7" x14ac:dyDescent="0.3">
      <c r="A19" s="131" t="s">
        <v>48</v>
      </c>
      <c r="B19" s="131"/>
      <c r="C19" s="131"/>
      <c r="D19" s="131"/>
      <c r="E19" s="131"/>
      <c r="F19" s="131"/>
      <c r="G19" s="131"/>
    </row>
    <row r="20" spans="1:7" x14ac:dyDescent="0.3">
      <c r="A20" s="136" t="s">
        <v>39</v>
      </c>
      <c r="B20" s="136"/>
      <c r="C20" s="136"/>
      <c r="D20" s="136"/>
      <c r="E20" s="136"/>
      <c r="F20" s="92">
        <f>F15</f>
        <v>0</v>
      </c>
      <c r="G20" s="4"/>
    </row>
    <row r="21" spans="1:7" x14ac:dyDescent="0.3">
      <c r="A21" s="5" t="s">
        <v>40</v>
      </c>
      <c r="B21" s="9">
        <v>0</v>
      </c>
      <c r="C21" s="5"/>
      <c r="D21" s="5"/>
      <c r="E21" s="5"/>
      <c r="F21" s="93">
        <f>B21*F20</f>
        <v>0</v>
      </c>
      <c r="G21" s="5"/>
    </row>
    <row r="22" spans="1:7" x14ac:dyDescent="0.3">
      <c r="A22" s="10" t="s">
        <v>39</v>
      </c>
      <c r="B22" s="5"/>
      <c r="C22" s="5"/>
      <c r="D22" s="5"/>
      <c r="E22" s="5"/>
      <c r="F22" s="94">
        <f>SUM(F20:F21)</f>
        <v>0</v>
      </c>
      <c r="G22" s="5"/>
    </row>
    <row r="24" spans="1:7" ht="24" customHeight="1" x14ac:dyDescent="0.3">
      <c r="D24" s="126"/>
      <c r="E24" s="126"/>
      <c r="F24" s="126"/>
      <c r="G24" s="126"/>
    </row>
    <row r="25" spans="1:7" x14ac:dyDescent="0.3">
      <c r="D25" s="127" t="str">
        <f>IF(A1="Price schedule","Full first and last name of authorized person","Full first and last name, function, OU")</f>
        <v>Full first and last name, function, OU</v>
      </c>
      <c r="E25" s="127"/>
      <c r="F25" s="127"/>
      <c r="G25" s="127"/>
    </row>
  </sheetData>
  <sheetProtection formatRows="0" insertRows="0" deleteRows="0"/>
  <mergeCells count="16">
    <mergeCell ref="A19:G19"/>
    <mergeCell ref="D24:G24"/>
    <mergeCell ref="D25:G25"/>
    <mergeCell ref="A20:E20"/>
    <mergeCell ref="A1:F1"/>
    <mergeCell ref="D2:G2"/>
    <mergeCell ref="D3:G3"/>
    <mergeCell ref="D4:G4"/>
    <mergeCell ref="A9:D9"/>
    <mergeCell ref="D5:G5"/>
    <mergeCell ref="A15:E15"/>
    <mergeCell ref="B10:C10"/>
    <mergeCell ref="B11:C11"/>
    <mergeCell ref="B12:C12"/>
    <mergeCell ref="B13:C13"/>
    <mergeCell ref="B14:C14"/>
  </mergeCells>
  <conditionalFormatting sqref="D24:G24">
    <cfRule type="expression" dxfId="44" priority="2">
      <formula>$A$1="Price schedule"</formula>
    </cfRule>
  </conditionalFormatting>
  <conditionalFormatting sqref="D24:G25">
    <cfRule type="expression" dxfId="43" priority="1">
      <formula>$A$1="Price schedule"</formula>
    </cfRule>
  </conditionalFormatting>
  <dataValidations count="3">
    <dataValidation type="list" allowBlank="1" showInputMessage="1" showErrorMessage="1" sqref="A1" xr:uid="{00000000-0002-0000-0100-000000000000}">
      <formula1>"Price schedule, Estimation of the anticipated Contract Amount"</formula1>
    </dataValidation>
    <dataValidation type="custom" allowBlank="1" showInputMessage="1" showErrorMessage="1" sqref="F21:F22" xr:uid="{00000000-0002-0000-0100-000001000000}">
      <formula1>"'"</formula1>
    </dataValidation>
    <dataValidation type="list" allowBlank="1" showInputMessage="1" showErrorMessage="1" sqref="A2" xr:uid="{9953DB3A-0539-48B6-AD7C-B78BF6740043}">
      <formula1>"Tender number:, Contract number:"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5"/>
  <sheetViews>
    <sheetView showGridLines="0" topLeftCell="A7" workbookViewId="0">
      <selection activeCell="L15" sqref="L15"/>
    </sheetView>
  </sheetViews>
  <sheetFormatPr defaultRowHeight="14.4" x14ac:dyDescent="0.3"/>
  <cols>
    <col min="1" max="1" width="19.33203125" customWidth="1"/>
    <col min="2" max="2" width="18.5546875" customWidth="1"/>
    <col min="3" max="3" width="19.33203125" customWidth="1"/>
    <col min="4" max="4" width="8.44140625" customWidth="1"/>
    <col min="5" max="5" width="13.33203125" customWidth="1"/>
    <col min="7" max="7" width="26.88671875" customWidth="1"/>
  </cols>
  <sheetData>
    <row r="1" spans="1:7" ht="73.5" customHeight="1" x14ac:dyDescent="0.3">
      <c r="A1" s="128" t="s">
        <v>0</v>
      </c>
      <c r="B1" s="128"/>
      <c r="C1" s="128"/>
      <c r="D1" s="128"/>
      <c r="E1" s="128"/>
      <c r="F1" s="128"/>
      <c r="G1" s="69"/>
    </row>
    <row r="2" spans="1:7" ht="17.100000000000001" customHeight="1" thickBot="1" x14ac:dyDescent="0.35">
      <c r="A2" s="1" t="s">
        <v>49</v>
      </c>
      <c r="B2" s="68"/>
      <c r="C2" s="1" t="s">
        <v>2</v>
      </c>
      <c r="D2" s="133"/>
      <c r="E2" s="133"/>
      <c r="F2" s="133"/>
      <c r="G2" s="133"/>
    </row>
    <row r="3" spans="1:7" ht="17.100000000000001" customHeight="1" thickBot="1" x14ac:dyDescent="0.35">
      <c r="A3" s="1" t="s">
        <v>3</v>
      </c>
      <c r="B3" s="65"/>
      <c r="C3" s="1" t="s">
        <v>4</v>
      </c>
      <c r="D3" s="134"/>
      <c r="E3" s="134"/>
      <c r="F3" s="134"/>
      <c r="G3" s="134"/>
    </row>
    <row r="4" spans="1:7" ht="17.100000000000001" customHeight="1" thickBot="1" x14ac:dyDescent="0.35">
      <c r="A4" s="1" t="s">
        <v>5</v>
      </c>
      <c r="B4" s="30"/>
      <c r="C4" s="1" t="s">
        <v>6</v>
      </c>
      <c r="D4" s="134"/>
      <c r="E4" s="134"/>
      <c r="F4" s="134"/>
      <c r="G4" s="134"/>
    </row>
    <row r="5" spans="1:7" ht="39" customHeight="1" thickBot="1" x14ac:dyDescent="0.35">
      <c r="A5" s="3"/>
      <c r="B5" s="3"/>
      <c r="C5" s="3" t="s">
        <v>7</v>
      </c>
      <c r="D5" s="134"/>
      <c r="E5" s="134"/>
      <c r="F5" s="134"/>
      <c r="G5" s="134"/>
    </row>
    <row r="6" spans="1:7" x14ac:dyDescent="0.3">
      <c r="A6" s="3"/>
      <c r="B6" s="3"/>
      <c r="C6" s="3"/>
      <c r="D6" s="3"/>
      <c r="E6" s="3"/>
      <c r="F6" s="3"/>
      <c r="G6" s="3"/>
    </row>
    <row r="7" spans="1:7" ht="13.5" customHeight="1" thickBot="1" x14ac:dyDescent="0.35">
      <c r="A7" s="129" t="s">
        <v>8</v>
      </c>
      <c r="B7" s="129"/>
      <c r="C7" s="129"/>
      <c r="D7" s="129"/>
      <c r="E7" s="129"/>
      <c r="F7" s="129"/>
      <c r="G7" s="129"/>
    </row>
    <row r="8" spans="1:7" ht="9.75" customHeight="1" x14ac:dyDescent="0.3">
      <c r="A8" s="8"/>
      <c r="B8" s="8"/>
      <c r="C8" s="8"/>
      <c r="D8" s="8"/>
      <c r="E8" s="8"/>
      <c r="F8" s="8"/>
      <c r="G8" s="8"/>
    </row>
    <row r="9" spans="1:7" ht="24.6" thickBot="1" x14ac:dyDescent="0.35">
      <c r="A9" s="111" t="s">
        <v>9</v>
      </c>
      <c r="B9" s="112" t="s">
        <v>10</v>
      </c>
      <c r="C9" s="113" t="s">
        <v>11</v>
      </c>
      <c r="D9" s="113" t="s">
        <v>12</v>
      </c>
      <c r="E9" s="113" t="s">
        <v>50</v>
      </c>
      <c r="F9" s="113" t="s">
        <v>51</v>
      </c>
      <c r="G9" s="115" t="s">
        <v>15</v>
      </c>
    </row>
    <row r="10" spans="1:7" x14ac:dyDescent="0.3">
      <c r="A10" s="25" t="s">
        <v>16</v>
      </c>
      <c r="B10" s="38"/>
      <c r="C10" s="6" t="str">
        <f>"Lump sum /per day"</f>
        <v>Lump sum /per day</v>
      </c>
      <c r="D10" s="42"/>
      <c r="E10" s="42"/>
      <c r="F10" s="54">
        <f>Table7[Number]*Table7[Remuneration
 GEL]</f>
        <v>0</v>
      </c>
      <c r="G10" s="31"/>
    </row>
    <row r="11" spans="1:7" ht="15" thickBot="1" x14ac:dyDescent="0.35">
      <c r="A11" s="130" t="s">
        <v>18</v>
      </c>
      <c r="B11" s="130"/>
      <c r="C11" s="130"/>
      <c r="D11" s="130"/>
      <c r="E11" s="130"/>
      <c r="F11" s="91">
        <f>SUM(F10:F10)</f>
        <v>0</v>
      </c>
      <c r="G11" s="82"/>
    </row>
    <row r="12" spans="1:7" ht="15" thickTop="1" x14ac:dyDescent="0.3">
      <c r="A12" s="3"/>
      <c r="B12" s="3"/>
      <c r="C12" s="3"/>
      <c r="D12" s="3"/>
      <c r="E12" s="3"/>
      <c r="F12" s="3"/>
      <c r="G12" s="3"/>
    </row>
    <row r="13" spans="1:7" x14ac:dyDescent="0.3">
      <c r="A13" s="131" t="s">
        <v>19</v>
      </c>
      <c r="B13" s="131"/>
      <c r="C13" s="131"/>
      <c r="D13" s="131"/>
      <c r="E13" s="131"/>
      <c r="F13" s="131"/>
      <c r="G13" s="131"/>
    </row>
    <row r="14" spans="1:7" ht="10.5" customHeight="1" thickBot="1" x14ac:dyDescent="0.35">
      <c r="A14" s="122"/>
      <c r="B14" s="122"/>
      <c r="C14" s="122"/>
      <c r="D14" s="122"/>
      <c r="E14" s="122"/>
      <c r="F14" s="122"/>
      <c r="G14" s="123"/>
    </row>
    <row r="15" spans="1:7" ht="27" customHeight="1" thickBot="1" x14ac:dyDescent="0.35">
      <c r="A15" s="111" t="s">
        <v>20</v>
      </c>
      <c r="B15" s="113" t="s">
        <v>21</v>
      </c>
      <c r="C15" s="113" t="s">
        <v>11</v>
      </c>
      <c r="D15" s="113" t="s">
        <v>12</v>
      </c>
      <c r="E15" s="113" t="s">
        <v>22</v>
      </c>
      <c r="F15" s="113" t="s">
        <v>23</v>
      </c>
      <c r="G15" s="121" t="s">
        <v>15</v>
      </c>
    </row>
    <row r="16" spans="1:7" ht="24" x14ac:dyDescent="0.3">
      <c r="A16" s="70" t="s">
        <v>24</v>
      </c>
      <c r="B16" s="24"/>
      <c r="C16" s="16" t="s">
        <v>25</v>
      </c>
      <c r="D16" s="53"/>
      <c r="E16" s="53"/>
      <c r="F16" s="54">
        <f t="shared" ref="F16:F21" si="0">D16*E16</f>
        <v>0</v>
      </c>
      <c r="G16" s="84"/>
    </row>
    <row r="17" spans="1:7" x14ac:dyDescent="0.3">
      <c r="A17" s="28" t="s">
        <v>26</v>
      </c>
      <c r="B17" s="22"/>
      <c r="C17" s="14" t="s">
        <v>25</v>
      </c>
      <c r="D17" s="39"/>
      <c r="E17" s="39"/>
      <c r="F17" s="55">
        <f t="shared" si="0"/>
        <v>0</v>
      </c>
      <c r="G17" s="85"/>
    </row>
    <row r="18" spans="1:7" x14ac:dyDescent="0.3">
      <c r="A18" s="17" t="s">
        <v>27</v>
      </c>
      <c r="B18" s="22"/>
      <c r="C18" s="14" t="s">
        <v>25</v>
      </c>
      <c r="D18" s="39"/>
      <c r="E18" s="39"/>
      <c r="F18" s="55">
        <f t="shared" si="0"/>
        <v>0</v>
      </c>
      <c r="G18" s="85"/>
    </row>
    <row r="19" spans="1:7" ht="26.25" customHeight="1" x14ac:dyDescent="0.3">
      <c r="A19" s="17" t="s">
        <v>28</v>
      </c>
      <c r="B19" s="22"/>
      <c r="C19" s="14" t="s">
        <v>25</v>
      </c>
      <c r="D19" s="47"/>
      <c r="E19" s="47"/>
      <c r="F19" s="55">
        <f t="shared" si="0"/>
        <v>0</v>
      </c>
      <c r="G19" s="85"/>
    </row>
    <row r="20" spans="1:7" x14ac:dyDescent="0.3">
      <c r="A20" s="29" t="s">
        <v>29</v>
      </c>
      <c r="B20" s="20"/>
      <c r="C20" s="14" t="s">
        <v>25</v>
      </c>
      <c r="D20" s="47"/>
      <c r="E20" s="47"/>
      <c r="F20" s="56">
        <f t="shared" si="0"/>
        <v>0</v>
      </c>
      <c r="G20" s="86"/>
    </row>
    <row r="21" spans="1:7" ht="15" thickBot="1" x14ac:dyDescent="0.35">
      <c r="A21" s="18" t="s">
        <v>30</v>
      </c>
      <c r="B21" s="23"/>
      <c r="C21" s="15" t="s">
        <v>25</v>
      </c>
      <c r="D21" s="52"/>
      <c r="E21" s="52"/>
      <c r="F21" s="57">
        <f t="shared" si="0"/>
        <v>0</v>
      </c>
      <c r="G21" s="87"/>
    </row>
    <row r="22" spans="1:7" ht="15.6" thickTop="1" thickBot="1" x14ac:dyDescent="0.35">
      <c r="A22" s="130" t="s">
        <v>18</v>
      </c>
      <c r="B22" s="130"/>
      <c r="C22" s="130"/>
      <c r="D22" s="130"/>
      <c r="E22" s="130"/>
      <c r="F22" s="99">
        <f>SUM(F16:F21)</f>
        <v>0</v>
      </c>
      <c r="G22" s="82"/>
    </row>
    <row r="23" spans="1:7" ht="15" thickTop="1" x14ac:dyDescent="0.3">
      <c r="A23" s="3"/>
      <c r="B23" s="3"/>
      <c r="C23" s="3"/>
      <c r="D23" s="3"/>
      <c r="E23" s="3"/>
      <c r="F23" s="3"/>
      <c r="G23" s="3"/>
    </row>
    <row r="24" spans="1:7" x14ac:dyDescent="0.3">
      <c r="A24" s="131" t="s">
        <v>31</v>
      </c>
      <c r="B24" s="131"/>
      <c r="C24" s="131"/>
      <c r="D24" s="131"/>
      <c r="E24" s="131"/>
      <c r="F24" s="131"/>
      <c r="G24" s="131"/>
    </row>
    <row r="25" spans="1:7" ht="11.25" customHeight="1" thickBot="1" x14ac:dyDescent="0.35">
      <c r="A25" s="124"/>
      <c r="B25" s="124"/>
      <c r="C25" s="124"/>
      <c r="D25" s="124"/>
      <c r="E25" s="124"/>
      <c r="F25" s="124"/>
      <c r="G25" s="124"/>
    </row>
    <row r="26" spans="1:7" ht="26.25" customHeight="1" thickBot="1" x14ac:dyDescent="0.35">
      <c r="A26" s="117" t="s">
        <v>20</v>
      </c>
      <c r="B26" s="111" t="s">
        <v>32</v>
      </c>
      <c r="C26" s="111" t="s">
        <v>11</v>
      </c>
      <c r="D26" s="111" t="s">
        <v>12</v>
      </c>
      <c r="E26" s="111" t="s">
        <v>22</v>
      </c>
      <c r="F26" s="111" t="s">
        <v>23</v>
      </c>
      <c r="G26" s="111" t="s">
        <v>15</v>
      </c>
    </row>
    <row r="27" spans="1:7" x14ac:dyDescent="0.3">
      <c r="A27" s="74" t="s">
        <v>33</v>
      </c>
      <c r="B27" s="75"/>
      <c r="C27" s="17" t="s">
        <v>25</v>
      </c>
      <c r="D27" s="58"/>
      <c r="E27" s="53"/>
      <c r="F27" s="59">
        <f>E27*D27</f>
        <v>0</v>
      </c>
      <c r="G27" s="37"/>
    </row>
    <row r="28" spans="1:7" x14ac:dyDescent="0.3">
      <c r="A28" s="76" t="s">
        <v>34</v>
      </c>
      <c r="B28" s="28"/>
      <c r="C28" s="17" t="s">
        <v>25</v>
      </c>
      <c r="D28" s="39"/>
      <c r="E28" s="60"/>
      <c r="F28" s="55">
        <f t="shared" ref="F28:F31" si="1">E28*D28</f>
        <v>0</v>
      </c>
      <c r="G28" s="34"/>
    </row>
    <row r="29" spans="1:7" x14ac:dyDescent="0.3">
      <c r="A29" s="76" t="s">
        <v>35</v>
      </c>
      <c r="B29" s="28"/>
      <c r="C29" s="17" t="s">
        <v>25</v>
      </c>
      <c r="D29" s="39"/>
      <c r="E29" s="60"/>
      <c r="F29" s="55">
        <f t="shared" si="1"/>
        <v>0</v>
      </c>
      <c r="G29" s="34"/>
    </row>
    <row r="30" spans="1:7" x14ac:dyDescent="0.3">
      <c r="A30" s="76" t="s">
        <v>36</v>
      </c>
      <c r="B30" s="28"/>
      <c r="C30" s="27" t="s">
        <v>25</v>
      </c>
      <c r="D30" s="47"/>
      <c r="E30" s="61"/>
      <c r="F30" s="56">
        <f t="shared" si="1"/>
        <v>0</v>
      </c>
      <c r="G30" s="35"/>
    </row>
    <row r="31" spans="1:7" ht="25.5" customHeight="1" thickBot="1" x14ac:dyDescent="0.35">
      <c r="A31" s="77" t="s">
        <v>37</v>
      </c>
      <c r="B31" s="78"/>
      <c r="C31" s="27" t="s">
        <v>25</v>
      </c>
      <c r="D31" s="62"/>
      <c r="E31" s="63"/>
      <c r="F31" s="64">
        <f t="shared" si="1"/>
        <v>0</v>
      </c>
      <c r="G31" s="36"/>
    </row>
    <row r="32" spans="1:7" ht="15.6" thickTop="1" thickBot="1" x14ac:dyDescent="0.35">
      <c r="A32" s="130" t="s">
        <v>18</v>
      </c>
      <c r="B32" s="130"/>
      <c r="C32" s="130"/>
      <c r="D32" s="130"/>
      <c r="E32" s="130"/>
      <c r="F32" s="91">
        <f>SUM(F27:F31)</f>
        <v>0</v>
      </c>
      <c r="G32" s="82"/>
    </row>
    <row r="33" spans="1:7" ht="15" thickTop="1" x14ac:dyDescent="0.3">
      <c r="A33" s="66"/>
      <c r="B33" s="66"/>
      <c r="C33" s="66"/>
      <c r="D33" s="66"/>
      <c r="E33" s="66"/>
      <c r="F33" s="66"/>
      <c r="G33" s="66"/>
    </row>
    <row r="34" spans="1:7" x14ac:dyDescent="0.3">
      <c r="A34" s="131" t="s">
        <v>38</v>
      </c>
      <c r="B34" s="131"/>
      <c r="C34" s="131"/>
      <c r="D34" s="131"/>
      <c r="E34" s="131"/>
      <c r="F34" s="131"/>
      <c r="G34" s="131"/>
    </row>
    <row r="35" spans="1:7" ht="24.75" customHeight="1" x14ac:dyDescent="0.3">
      <c r="A35" s="150" t="s">
        <v>52</v>
      </c>
      <c r="B35" s="150"/>
      <c r="C35" s="150"/>
      <c r="D35" s="150"/>
      <c r="E35" s="150"/>
      <c r="F35" s="98">
        <f>F11+F22+F32</f>
        <v>0</v>
      </c>
      <c r="G35" s="4"/>
    </row>
    <row r="36" spans="1:7" x14ac:dyDescent="0.3">
      <c r="D36" s="88"/>
      <c r="E36" s="88"/>
      <c r="F36" s="88"/>
      <c r="G36" s="88"/>
    </row>
    <row r="37" spans="1:7" ht="23.25" customHeight="1" x14ac:dyDescent="0.3">
      <c r="A37" s="96" t="str">
        <f>IF(D38="Full first and last name","Involved in funded pension system of Georgia","")</f>
        <v/>
      </c>
      <c r="B37" s="97"/>
      <c r="D37" s="126"/>
      <c r="E37" s="126"/>
      <c r="F37" s="126"/>
      <c r="G37" s="126"/>
    </row>
    <row r="38" spans="1:7" ht="15.75" customHeight="1" x14ac:dyDescent="0.3">
      <c r="A38" s="154" t="s">
        <v>53</v>
      </c>
      <c r="B38" s="155"/>
      <c r="D38" s="127" t="str">
        <f>IF(A1="Price schedule","Full first and last name","Full first and last name, function, OU")</f>
        <v>Full first and last name, function, OU</v>
      </c>
      <c r="E38" s="127"/>
      <c r="F38" s="127"/>
      <c r="G38" s="127"/>
    </row>
    <row r="40" spans="1:7" x14ac:dyDescent="0.3">
      <c r="A40" s="152"/>
      <c r="B40" s="153"/>
      <c r="D40" s="1"/>
      <c r="E40" s="1"/>
      <c r="F40" s="1"/>
      <c r="G40" s="1"/>
    </row>
    <row r="41" spans="1:7" ht="15.75" customHeight="1" x14ac:dyDescent="0.3">
      <c r="A41" s="151"/>
      <c r="B41" s="151"/>
      <c r="E41" s="89"/>
      <c r="F41" s="89"/>
      <c r="G41" s="89"/>
    </row>
    <row r="45" spans="1:7" x14ac:dyDescent="0.3">
      <c r="D45" s="73"/>
    </row>
  </sheetData>
  <sheetProtection formatRows="0" insertRows="0" deleteRows="0"/>
  <mergeCells count="18">
    <mergeCell ref="A41:B41"/>
    <mergeCell ref="D37:G37"/>
    <mergeCell ref="D38:G38"/>
    <mergeCell ref="A11:E11"/>
    <mergeCell ref="A40:B40"/>
    <mergeCell ref="A38:B38"/>
    <mergeCell ref="D5:G5"/>
    <mergeCell ref="A1:F1"/>
    <mergeCell ref="D2:G2"/>
    <mergeCell ref="D3:G3"/>
    <mergeCell ref="D4:G4"/>
    <mergeCell ref="A7:G7"/>
    <mergeCell ref="A35:E35"/>
    <mergeCell ref="A13:G13"/>
    <mergeCell ref="A22:E22"/>
    <mergeCell ref="A24:G24"/>
    <mergeCell ref="A32:E32"/>
    <mergeCell ref="A34:G34"/>
  </mergeCells>
  <conditionalFormatting sqref="D37:G37">
    <cfRule type="expression" dxfId="42" priority="3">
      <formula>$A$1="Price schedule"</formula>
    </cfRule>
  </conditionalFormatting>
  <conditionalFormatting sqref="D37:G38">
    <cfRule type="expression" dxfId="41" priority="1">
      <formula>$A$1="Price schedule"</formula>
    </cfRule>
  </conditionalFormatting>
  <dataValidations count="6">
    <dataValidation type="list" allowBlank="1" showInputMessage="1" showErrorMessage="1" sqref="A1" xr:uid="{00000000-0002-0000-0200-000000000000}">
      <formula1>"Price schedule, Estimation of the anticipated Contract Amount"</formula1>
    </dataValidation>
    <dataValidation type="list" allowBlank="1" showInputMessage="1" showErrorMessage="1" sqref="C16:C21 C27:C31" xr:uid="{00000000-0002-0000-0200-000001000000}">
      <formula1>"please choose, lump sum / amount, against evidence, not applicable"</formula1>
    </dataValidation>
    <dataValidation type="list" allowBlank="1" showInputMessage="1" showErrorMessage="1" sqref="A10" xr:uid="{00000000-0002-0000-0200-000002000000}">
      <formula1>"Team Leader, Expert"</formula1>
    </dataValidation>
    <dataValidation type="custom" allowBlank="1" showInputMessage="1" showErrorMessage="1" sqref="C10 F16:F22 F10:F11 F32 F35" xr:uid="{00000000-0002-0000-0200-000003000000}">
      <formula1>"'"</formula1>
    </dataValidation>
    <dataValidation type="list" allowBlank="1" showInputMessage="1" showErrorMessage="1" sqref="A2" xr:uid="{685E1681-1E5C-4A2C-BEDF-1ABFA9DE0217}">
      <formula1>"Tender number:, Contract number:"</formula1>
    </dataValidation>
    <dataValidation type="list" allowBlank="1" showInputMessage="1" showErrorMessage="1" sqref="A38:B38" xr:uid="{E624680D-23D2-43AB-8364-AB02CD8F0398}">
      <formula1>"Please select, Yes, No"</formula1>
    </dataValidation>
  </dataValidations>
  <pageMargins left="0.7" right="0.7" top="0.75" bottom="0.75" header="0.3" footer="0.3"/>
  <pageSetup paperSize="9" scale="75" orientation="portrait" r:id="rId1"/>
  <ignoredErrors>
    <ignoredError sqref="F10 C10 F16:F21" listDataValidation="1"/>
  </ignoredErrors>
  <drawing r:id="rId2"/>
  <legacyDrawing r:id="rId3"/>
  <tableParts count="3"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FE5F0-0084-41D0-BB52-39DD129EAEC5}">
  <dimension ref="A1:G27"/>
  <sheetViews>
    <sheetView showGridLines="0" workbookViewId="0">
      <selection activeCell="C11" sqref="C11:D15"/>
    </sheetView>
  </sheetViews>
  <sheetFormatPr defaultRowHeight="14.4" x14ac:dyDescent="0.3"/>
  <cols>
    <col min="1" max="1" width="19.33203125" customWidth="1"/>
    <col min="2" max="2" width="18.5546875" customWidth="1"/>
    <col min="3" max="3" width="16.6640625" customWidth="1"/>
    <col min="4" max="4" width="8.88671875" customWidth="1"/>
    <col min="5" max="5" width="13.33203125" customWidth="1"/>
    <col min="7" max="7" width="39.109375" customWidth="1"/>
  </cols>
  <sheetData>
    <row r="1" spans="1:7" ht="73.5" customHeight="1" x14ac:dyDescent="0.3">
      <c r="A1" s="128" t="s">
        <v>0</v>
      </c>
      <c r="B1" s="128"/>
      <c r="C1" s="128"/>
      <c r="D1" s="128"/>
      <c r="E1" s="128"/>
      <c r="F1" s="128"/>
      <c r="G1" s="69"/>
    </row>
    <row r="2" spans="1:7" ht="17.100000000000001" customHeight="1" thickBot="1" x14ac:dyDescent="0.35">
      <c r="A2" s="1" t="s">
        <v>1</v>
      </c>
      <c r="B2" s="68"/>
      <c r="C2" s="1" t="s">
        <v>2</v>
      </c>
      <c r="D2" s="133"/>
      <c r="E2" s="133"/>
      <c r="F2" s="133"/>
      <c r="G2" s="133"/>
    </row>
    <row r="3" spans="1:7" ht="17.100000000000001" customHeight="1" thickBot="1" x14ac:dyDescent="0.35">
      <c r="A3" s="1" t="s">
        <v>3</v>
      </c>
      <c r="B3" s="65"/>
      <c r="C3" s="1" t="s">
        <v>4</v>
      </c>
      <c r="D3" s="134"/>
      <c r="E3" s="134"/>
      <c r="F3" s="134"/>
      <c r="G3" s="134"/>
    </row>
    <row r="4" spans="1:7" ht="17.100000000000001" customHeight="1" thickBot="1" x14ac:dyDescent="0.35">
      <c r="A4" s="1" t="s">
        <v>5</v>
      </c>
      <c r="B4" s="30"/>
      <c r="C4" s="1" t="s">
        <v>6</v>
      </c>
      <c r="D4" s="137"/>
      <c r="E4" s="137"/>
      <c r="F4" s="137"/>
      <c r="G4" s="137"/>
    </row>
    <row r="5" spans="1:7" ht="17.100000000000001" customHeight="1" x14ac:dyDescent="0.3">
      <c r="A5" s="1"/>
      <c r="B5" s="71"/>
      <c r="C5" s="3" t="s">
        <v>7</v>
      </c>
      <c r="D5" s="132"/>
      <c r="E5" s="132"/>
      <c r="F5" s="132"/>
      <c r="G5" s="132"/>
    </row>
    <row r="6" spans="1:7" ht="17.100000000000001" customHeight="1" thickBot="1" x14ac:dyDescent="0.35">
      <c r="A6" s="1"/>
      <c r="B6" s="71"/>
      <c r="C6" s="1"/>
      <c r="D6" s="72"/>
      <c r="E6" s="72"/>
      <c r="F6" s="72"/>
      <c r="G6" s="72"/>
    </row>
    <row r="7" spans="1:7" ht="18.75" customHeight="1" thickBot="1" x14ac:dyDescent="0.35">
      <c r="A7" s="13"/>
      <c r="B7" s="13"/>
      <c r="C7" s="13"/>
      <c r="D7" s="13"/>
      <c r="E7" s="13"/>
      <c r="F7" s="13"/>
      <c r="G7" s="13"/>
    </row>
    <row r="8" spans="1:7" ht="15" thickBot="1" x14ac:dyDescent="0.35">
      <c r="A8" s="7" t="s">
        <v>54</v>
      </c>
      <c r="B8" s="11"/>
      <c r="C8" s="11"/>
      <c r="D8" s="11"/>
      <c r="E8" s="12"/>
      <c r="F8" s="12"/>
      <c r="G8" s="12"/>
    </row>
    <row r="9" spans="1:7" ht="9.75" customHeight="1" thickBot="1" x14ac:dyDescent="0.35">
      <c r="A9" s="138"/>
      <c r="B9" s="138"/>
      <c r="C9" s="138"/>
      <c r="D9" s="138"/>
      <c r="E9" s="1"/>
      <c r="F9" s="1"/>
      <c r="G9" s="1"/>
    </row>
    <row r="10" spans="1:7" ht="24.6" thickBot="1" x14ac:dyDescent="0.35">
      <c r="A10" s="106" t="s">
        <v>20</v>
      </c>
      <c r="B10" s="106" t="s">
        <v>42</v>
      </c>
      <c r="C10" s="104" t="s">
        <v>55</v>
      </c>
      <c r="D10" s="107" t="s">
        <v>56</v>
      </c>
      <c r="E10" s="107" t="s">
        <v>57</v>
      </c>
      <c r="F10" s="107" t="s">
        <v>51</v>
      </c>
      <c r="G10" s="105" t="s">
        <v>15</v>
      </c>
    </row>
    <row r="11" spans="1:7" ht="15.75" customHeight="1" x14ac:dyDescent="0.3">
      <c r="A11" s="19" t="s">
        <v>58</v>
      </c>
      <c r="B11" s="24"/>
      <c r="C11" s="101"/>
      <c r="D11" s="47"/>
      <c r="E11" s="47"/>
      <c r="F11" s="48">
        <f t="shared" ref="F11:F16" si="0">C11*D11*E11</f>
        <v>0</v>
      </c>
      <c r="G11" s="24"/>
    </row>
    <row r="12" spans="1:7" ht="15" customHeight="1" x14ac:dyDescent="0.3">
      <c r="A12" s="80" t="s">
        <v>59</v>
      </c>
      <c r="B12" s="22"/>
      <c r="C12" s="102"/>
      <c r="D12" s="39"/>
      <c r="E12" s="39"/>
      <c r="F12" s="48">
        <f t="shared" si="0"/>
        <v>0</v>
      </c>
      <c r="G12" s="22"/>
    </row>
    <row r="13" spans="1:7" x14ac:dyDescent="0.3">
      <c r="A13" s="100" t="s">
        <v>60</v>
      </c>
      <c r="B13" s="21"/>
      <c r="C13" s="103"/>
      <c r="D13" s="49"/>
      <c r="E13" s="49"/>
      <c r="F13" s="48">
        <f t="shared" si="0"/>
        <v>0</v>
      </c>
      <c r="G13" s="21"/>
    </row>
    <row r="14" spans="1:7" x14ac:dyDescent="0.3">
      <c r="A14" s="22" t="s">
        <v>61</v>
      </c>
      <c r="B14" s="22"/>
      <c r="C14" s="102"/>
      <c r="D14" s="39"/>
      <c r="E14" s="39"/>
      <c r="F14" s="48">
        <f t="shared" si="0"/>
        <v>0</v>
      </c>
      <c r="G14" s="22"/>
    </row>
    <row r="15" spans="1:7" x14ac:dyDescent="0.3">
      <c r="A15" s="22" t="s">
        <v>62</v>
      </c>
      <c r="B15" s="22"/>
      <c r="C15" s="102"/>
      <c r="D15" s="39"/>
      <c r="E15" s="39"/>
      <c r="F15" s="48">
        <f t="shared" si="0"/>
        <v>0</v>
      </c>
      <c r="G15" s="22"/>
    </row>
    <row r="16" spans="1:7" ht="15" thickBot="1" x14ac:dyDescent="0.35">
      <c r="A16" s="83" t="s">
        <v>36</v>
      </c>
      <c r="B16" s="23"/>
      <c r="C16" s="103"/>
      <c r="D16" s="49"/>
      <c r="E16" s="49"/>
      <c r="F16" s="48">
        <f t="shared" si="0"/>
        <v>0</v>
      </c>
      <c r="G16" s="21"/>
    </row>
    <row r="17" spans="1:7" ht="15.6" thickTop="1" thickBot="1" x14ac:dyDescent="0.35">
      <c r="A17" s="139" t="s">
        <v>18</v>
      </c>
      <c r="B17" s="139"/>
      <c r="C17" s="139"/>
      <c r="D17" s="139"/>
      <c r="E17" s="139"/>
      <c r="F17" s="95">
        <f>SUM(F11:F16)</f>
        <v>0</v>
      </c>
      <c r="G17" s="2"/>
    </row>
    <row r="18" spans="1:7" ht="15.6" thickTop="1" thickBot="1" x14ac:dyDescent="0.35">
      <c r="A18" s="67"/>
      <c r="B18" s="67"/>
      <c r="C18" s="67"/>
      <c r="D18" s="67"/>
      <c r="E18" s="67"/>
      <c r="F18" s="67"/>
      <c r="G18" s="67"/>
    </row>
    <row r="19" spans="1:7" x14ac:dyDescent="0.3">
      <c r="A19" s="3"/>
      <c r="B19" s="3"/>
      <c r="C19" s="3"/>
      <c r="D19" s="3"/>
      <c r="E19" s="3"/>
      <c r="F19" s="3"/>
      <c r="G19" s="3"/>
    </row>
    <row r="20" spans="1:7" x14ac:dyDescent="0.3">
      <c r="A20" s="66"/>
      <c r="B20" s="66"/>
      <c r="C20" s="66"/>
      <c r="D20" s="66"/>
      <c r="E20" s="66"/>
      <c r="F20" s="66"/>
      <c r="G20" s="66"/>
    </row>
    <row r="21" spans="1:7" x14ac:dyDescent="0.3">
      <c r="A21" s="131" t="s">
        <v>48</v>
      </c>
      <c r="B21" s="131"/>
      <c r="C21" s="131"/>
      <c r="D21" s="131"/>
      <c r="E21" s="131"/>
      <c r="F21" s="131"/>
      <c r="G21" s="131"/>
    </row>
    <row r="22" spans="1:7" x14ac:dyDescent="0.3">
      <c r="A22" s="136" t="s">
        <v>39</v>
      </c>
      <c r="B22" s="136"/>
      <c r="C22" s="136"/>
      <c r="D22" s="136"/>
      <c r="E22" s="136"/>
      <c r="F22" s="92">
        <f>F17</f>
        <v>0</v>
      </c>
      <c r="G22" s="4"/>
    </row>
    <row r="23" spans="1:7" x14ac:dyDescent="0.3">
      <c r="A23" s="5" t="s">
        <v>40</v>
      </c>
      <c r="B23" s="9">
        <v>0</v>
      </c>
      <c r="C23" s="5"/>
      <c r="D23" s="5"/>
      <c r="E23" s="5"/>
      <c r="F23" s="93">
        <f>B23*F22</f>
        <v>0</v>
      </c>
      <c r="G23" s="5"/>
    </row>
    <row r="24" spans="1:7" x14ac:dyDescent="0.3">
      <c r="A24" s="10" t="s">
        <v>39</v>
      </c>
      <c r="B24" s="5"/>
      <c r="C24" s="5"/>
      <c r="D24" s="5"/>
      <c r="E24" s="5"/>
      <c r="F24" s="94">
        <f>SUM(F22:F23)</f>
        <v>0</v>
      </c>
      <c r="G24" s="5"/>
    </row>
    <row r="26" spans="1:7" ht="24" customHeight="1" x14ac:dyDescent="0.3">
      <c r="D26" s="126"/>
      <c r="E26" s="126"/>
      <c r="F26" s="126"/>
      <c r="G26" s="126"/>
    </row>
    <row r="27" spans="1:7" x14ac:dyDescent="0.3">
      <c r="D27" s="127" t="str">
        <f>IF(A1="Price schedule","Full first and last name of authorized person","Full first and last name, function, OU")</f>
        <v>Full first and last name, function, OU</v>
      </c>
      <c r="E27" s="127"/>
      <c r="F27" s="127"/>
      <c r="G27" s="127"/>
    </row>
  </sheetData>
  <sheetProtection formatRows="0" insertRows="0" deleteRows="0"/>
  <mergeCells count="11">
    <mergeCell ref="A9:D9"/>
    <mergeCell ref="A1:F1"/>
    <mergeCell ref="D2:G2"/>
    <mergeCell ref="D3:G3"/>
    <mergeCell ref="D4:G4"/>
    <mergeCell ref="D5:G5"/>
    <mergeCell ref="A17:E17"/>
    <mergeCell ref="A21:G21"/>
    <mergeCell ref="A22:E22"/>
    <mergeCell ref="D26:G26"/>
    <mergeCell ref="D27:G27"/>
  </mergeCells>
  <conditionalFormatting sqref="D26:G26">
    <cfRule type="expression" dxfId="11" priority="2">
      <formula>$A$1="Price schedule"</formula>
    </cfRule>
  </conditionalFormatting>
  <conditionalFormatting sqref="D26:G27">
    <cfRule type="expression" dxfId="10" priority="1">
      <formula>$A$1="Price schedule"</formula>
    </cfRule>
  </conditionalFormatting>
  <dataValidations count="3">
    <dataValidation type="list" allowBlank="1" showInputMessage="1" showErrorMessage="1" sqref="A2" xr:uid="{EBAC8024-7E5B-49F3-9D9C-1D951963C7C3}">
      <formula1>"Tender number:, Contract number:"</formula1>
    </dataValidation>
    <dataValidation type="custom" allowBlank="1" showInputMessage="1" showErrorMessage="1" sqref="F22:F24" xr:uid="{F6315340-18C4-4FB8-8586-51C050C25A0C}">
      <formula1>"'"</formula1>
    </dataValidation>
    <dataValidation type="list" allowBlank="1" showInputMessage="1" showErrorMessage="1" sqref="A1" xr:uid="{44C7407A-1F85-4936-9322-6A09FBBDD398}">
      <formula1>"Price schedule, Estimation of the anticipated Contract Amount"</formula1>
    </dataValidation>
  </dataValidation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Company-Service Contract</vt:lpstr>
      <vt:lpstr>Contract for Work</vt:lpstr>
      <vt:lpstr>Appraiser</vt:lpstr>
      <vt:lpstr>Hotel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Khurtsilava</dc:creator>
  <cp:keywords/>
  <dc:description/>
  <cp:lastModifiedBy>Anna Chkheidze</cp:lastModifiedBy>
  <cp:revision/>
  <dcterms:created xsi:type="dcterms:W3CDTF">2015-06-05T18:17:20Z</dcterms:created>
  <dcterms:modified xsi:type="dcterms:W3CDTF">2023-05-19T12:23:33Z</dcterms:modified>
  <cp:category/>
  <cp:contentStatus/>
</cp:coreProperties>
</file>