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41694-Cost-Benefit/"/>
    </mc:Choice>
  </mc:AlternateContent>
  <xr:revisionPtr revIDLastSave="104" documentId="8_{748442B1-D341-4D7E-827B-3CB94051BBD0}" xr6:coauthVersionLast="47" xr6:coauthVersionMax="47" xr10:uidLastSave="{3A4B9746-56E7-4047-835B-C2809722BB56}"/>
  <bookViews>
    <workbookView xWindow="13155" yWindow="1245" windowWidth="14490" windowHeight="12945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F15" i="2"/>
  <c r="C5" i="2"/>
  <c r="C6" i="2"/>
  <c r="C4" i="2"/>
  <c r="C3" i="2"/>
  <c r="D46" i="2" l="1"/>
  <c r="F26" i="2" l="1"/>
  <c r="F33" i="2"/>
  <c r="F34" i="2"/>
  <c r="F35" i="2"/>
  <c r="F36" i="2"/>
  <c r="F37" i="2"/>
  <c r="F22" i="2"/>
  <c r="F23" i="2"/>
  <c r="F24" i="2"/>
  <c r="F25" i="2"/>
  <c r="F27" i="2"/>
  <c r="C11" i="2"/>
  <c r="C13" i="2"/>
  <c r="F13" i="2"/>
  <c r="C12" i="2"/>
  <c r="C14" i="2"/>
  <c r="C16" i="2"/>
  <c r="F14" i="2"/>
  <c r="F28" i="2" l="1"/>
  <c r="F38" i="2"/>
  <c r="F11" i="2" l="1"/>
  <c r="F12" i="2"/>
  <c r="F16" i="2"/>
  <c r="F17" i="2" l="1"/>
  <c r="F41" i="2" s="1"/>
  <c r="F42" i="2" l="1"/>
  <c r="F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<sst xmlns="http://schemas.openxmlformats.org/spreadsheetml/2006/main" count="69" uniqueCount="44">
  <si>
    <t>Item</t>
  </si>
  <si>
    <t>Type of reimbursement</t>
  </si>
  <si>
    <t>Total</t>
  </si>
  <si>
    <t>Explanations</t>
  </si>
  <si>
    <t>Subtotal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</si>
  <si>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</si>
  <si>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</si>
  <si>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</si>
  <si>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</si>
  <si>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</si>
  <si>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</si>
  <si>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</si>
  <si>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</si>
  <si>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</si>
  <si>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Tender number:</t>
  </si>
  <si>
    <t>Name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</si>
  <si>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</si>
  <si>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</si>
  <si>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</si>
  <si>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</si>
  <si>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</si>
  <si>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</si>
  <si>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</si>
  <si>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</si>
  <si>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</si>
  <si>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</si>
  <si>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</si>
  <si>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</si>
  <si>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</si>
  <si>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</si>
  <si>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 </t>
  </si>
  <si>
    <t>Budget/ Price
GEL</t>
  </si>
  <si>
    <t>Total in GEL</t>
  </si>
  <si>
    <t>Fee  ̶  daily rate Item</t>
  </si>
  <si>
    <t>Total 
GEL</t>
  </si>
  <si>
    <t>Remuneration
GEL</t>
  </si>
  <si>
    <t>lump sum / amount</t>
  </si>
  <si>
    <t xml:space="preserve">23.2128.9 -001.00/3900     </t>
  </si>
  <si>
    <t>Team Leader</t>
  </si>
  <si>
    <t>Cost benefit analyse of investment /capital projects in municipalities</t>
  </si>
  <si>
    <t>18 = 3 experts, number of days 6</t>
  </si>
  <si>
    <t xml:space="preserve">18= 3 expert x 6 days, round trips </t>
  </si>
  <si>
    <t xml:space="preserve">15 =3 experts, 5 accomodation 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</si>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</sst>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2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name val="Arial"/>
    </font>
    <font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9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0" fontId="16" fillId="5" borderId="17" xfId="0" applyFont="1" applyFill="1" applyBorder="1" applyProtection="1">
      <protection locked="0"/>
    </xf>
    <xf numFmtId="0" fontId="17" fillId="0" borderId="0" xfId="0" applyFont="1"/>
    <xf numFmtId="49" fontId="18" fillId="5" borderId="3" xfId="2" applyFont="1" applyFill="1" applyBorder="1">
      <alignment vertical="center" wrapText="1"/>
      <protection locked="0"/>
    </xf>
    <xf numFmtId="0" fontId="19" fillId="5" borderId="4" xfId="7" applyFont="1" applyFill="1" applyAlignment="1" applyProtection="1">
      <alignment horizontal="center" vertical="center" wrapText="1"/>
      <protection locked="0"/>
    </xf>
    <xf numFmtId="0" fontId="19" fillId="0" borderId="10" xfId="7" applyFont="1" applyBorder="1">
      <alignment vertical="center" wrapText="1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5" borderId="5" xfId="0" applyFont="1" applyFill="1" applyBorder="1" applyAlignment="1" applyProtection="1">
      <alignment horizontal="left" wrapText="1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  <xf numFmtId="0" fontId="16" fillId="5" borderId="17" xfId="0" applyFont="1" applyFill="1" applyBorder="1" applyAlignment="1" applyProtection="1">
      <alignment vertical="top"/>
      <protection locked="0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G16" totalsRowShown="0" headerRowDxfId="27" headerRowBorderDxfId="26" tableBorderDxfId="25">
  <autoFilter ref="A10:G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D11*E11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1:G27" totalsRowShown="0" headerRowDxfId="17" headerRowBorderDxfId="16" tableBorderDxfId="15">
  <autoFilter ref="A21:G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D22*E22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2:G37" totalsRowShown="0" headerRowDxfId="10" headerRowBorderDxfId="9" tableBorderDxfId="8">
  <autoFilter ref="A32:G3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E33*D33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showGridLines="0" tabSelected="1" workbookViewId="0">
      <selection activeCell="E23" sqref="E23:E25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  <col min="8" max="8" width="0.28515625" customWidth="1"/>
    <col min="9" max="9" width="8.7109375" hidden="1" customWidth="1"/>
  </cols>
  <sheetData>
    <row r="1" spans="1:9" ht="73.5" customHeight="1" x14ac:dyDescent="0.25">
      <c r="A1" s="91" t="s">
        <v>43</v>
      </c>
      <c r="B1" s="91"/>
      <c r="C1" s="91"/>
      <c r="D1" s="91"/>
      <c r="E1" s="91"/>
      <c r="F1" s="91"/>
      <c r="G1" s="56"/>
    </row>
    <row r="2" spans="1:9" ht="17.100000000000001" customHeight="1" thickBot="1" x14ac:dyDescent="0.3">
      <c r="A2" s="1" t="s">
        <v>14</v>
      </c>
      <c r="B2" s="55">
        <v>83441694</v>
      </c>
      <c r="C2" s="1" t="s">
        <v>28</v>
      </c>
      <c r="D2" s="81" t="s">
        <v>39</v>
      </c>
      <c r="E2" s="81"/>
      <c r="F2" s="98"/>
      <c r="G2" s="81"/>
      <c r="H2" s="82"/>
      <c r="I2" s="82"/>
    </row>
    <row r="3" spans="1:9" ht="17.100000000000001" customHeight="1" thickBot="1" x14ac:dyDescent="0.3">
      <c r="A3" s="1" t="s">
        <v>13</v>
      </c>
      <c r="B3" s="53" t="s">
        <v>37</v>
      </c>
      <c r="C3" s="1" t="str">
        <f>IF(A1="Price schedule","Contractor:","")</f>
        <v>Contractor:</v>
      </c>
      <c r="D3" s="96"/>
      <c r="E3" s="96"/>
      <c r="F3" s="96"/>
      <c r="G3" s="96"/>
    </row>
    <row r="4" spans="1:9" ht="17.100000000000001" customHeight="1" thickBot="1" x14ac:dyDescent="0.3">
      <c r="A4" s="1" t="s">
        <v>12</v>
      </c>
      <c r="B4" s="24"/>
      <c r="C4" s="1" t="str">
        <f>IF(A1="Price Schedule","Tax ID","")</f>
        <v>Tax ID</v>
      </c>
      <c r="D4" s="95"/>
      <c r="E4" s="95"/>
      <c r="F4" s="95"/>
      <c r="G4" s="95"/>
    </row>
    <row r="5" spans="1:9" ht="14.25" customHeight="1" thickBot="1" x14ac:dyDescent="0.3">
      <c r="A5" s="2"/>
      <c r="B5" s="2"/>
      <c r="C5" s="1" t="str">
        <f>IF(A1="Price schedule","Address:","")</f>
        <v>Address:</v>
      </c>
      <c r="D5" s="95"/>
      <c r="E5" s="95"/>
      <c r="F5" s="95"/>
      <c r="G5" s="95"/>
    </row>
    <row r="6" spans="1:9" ht="14.25" customHeight="1" thickBot="1" x14ac:dyDescent="0.3">
      <c r="A6" s="2"/>
      <c r="B6" s="2"/>
      <c r="C6" s="1" t="str">
        <f>IF(A1="Price schedule","Telephone/Email:","")</f>
        <v>Telephone/Email:</v>
      </c>
      <c r="D6" s="95"/>
      <c r="E6" s="95"/>
      <c r="F6" s="95"/>
      <c r="G6" s="95"/>
    </row>
    <row r="7" spans="1:9" x14ac:dyDescent="0.25">
      <c r="A7" s="2"/>
      <c r="B7" s="2"/>
      <c r="C7" s="2"/>
      <c r="D7" s="2"/>
      <c r="E7" s="2"/>
      <c r="F7" s="2"/>
      <c r="G7" s="2"/>
    </row>
    <row r="8" spans="1:9" ht="13.5" customHeight="1" thickBot="1" x14ac:dyDescent="0.3">
      <c r="A8" s="92" t="s">
        <v>25</v>
      </c>
      <c r="B8" s="92"/>
      <c r="C8" s="92"/>
      <c r="D8" s="92"/>
      <c r="E8" s="92"/>
      <c r="F8" s="92"/>
      <c r="G8" s="92"/>
    </row>
    <row r="9" spans="1:9" ht="9.75" customHeight="1" x14ac:dyDescent="0.25">
      <c r="A9" s="6"/>
      <c r="B9" s="6"/>
      <c r="C9" s="6"/>
      <c r="D9" s="6"/>
      <c r="E9" s="6"/>
      <c r="F9" s="6"/>
      <c r="G9" s="6"/>
    </row>
    <row r="10" spans="1:9" ht="24.75" thickBot="1" x14ac:dyDescent="0.3">
      <c r="A10" s="71" t="s">
        <v>33</v>
      </c>
      <c r="B10" s="72" t="s">
        <v>15</v>
      </c>
      <c r="C10" s="73" t="s">
        <v>1</v>
      </c>
      <c r="D10" s="73" t="s">
        <v>23</v>
      </c>
      <c r="E10" s="73" t="s">
        <v>35</v>
      </c>
      <c r="F10" s="74" t="s">
        <v>2</v>
      </c>
      <c r="G10" s="75" t="s">
        <v>3</v>
      </c>
    </row>
    <row r="11" spans="1:9" x14ac:dyDescent="0.25">
      <c r="A11" s="19" t="s">
        <v>38</v>
      </c>
      <c r="B11" s="32"/>
      <c r="C11" s="5" t="str">
        <f>"Lump sum /per day"</f>
        <v>Lump sum /per day</v>
      </c>
      <c r="D11" s="36">
        <v>45</v>
      </c>
      <c r="E11" s="36"/>
      <c r="F11" s="42">
        <f>D11*E11</f>
        <v>0</v>
      </c>
      <c r="G11" s="25"/>
    </row>
    <row r="12" spans="1:9" x14ac:dyDescent="0.25">
      <c r="A12" s="19" t="s">
        <v>21</v>
      </c>
      <c r="B12" s="33"/>
      <c r="C12" s="5" t="str">
        <f t="shared" ref="C12:C16" si="0">"Lump sum /per day"</f>
        <v>Lump sum /per day</v>
      </c>
      <c r="D12" s="37">
        <v>35</v>
      </c>
      <c r="E12" s="37"/>
      <c r="F12" s="43">
        <f>D12*E12</f>
        <v>0</v>
      </c>
      <c r="G12" s="26"/>
    </row>
    <row r="13" spans="1:9" x14ac:dyDescent="0.25">
      <c r="A13" s="19" t="s">
        <v>21</v>
      </c>
      <c r="B13" s="34"/>
      <c r="C13" s="5" t="str">
        <f t="shared" si="0"/>
        <v>Lump sum /per day</v>
      </c>
      <c r="D13" s="38">
        <v>35</v>
      </c>
      <c r="E13" s="38"/>
      <c r="F13" s="43">
        <f>D13*E13</f>
        <v>0</v>
      </c>
      <c r="G13" s="16"/>
    </row>
    <row r="14" spans="1:9" ht="15.75" customHeight="1" x14ac:dyDescent="0.25">
      <c r="A14" s="19" t="s">
        <v>21</v>
      </c>
      <c r="B14" s="35"/>
      <c r="C14" s="5" t="str">
        <f t="shared" si="0"/>
        <v>Lump sum /per day</v>
      </c>
      <c r="D14" s="36">
        <v>30</v>
      </c>
      <c r="E14" s="36"/>
      <c r="F14" s="43">
        <f>D14*E14</f>
        <v>0</v>
      </c>
      <c r="G14" s="15"/>
    </row>
    <row r="15" spans="1:9" ht="15.75" customHeight="1" x14ac:dyDescent="0.25">
      <c r="A15" s="83" t="s">
        <v>21</v>
      </c>
      <c r="B15" s="84"/>
      <c r="C15" s="85" t="str">
        <f>"Lump sum /per day"</f>
        <v>Lump sum /per day</v>
      </c>
      <c r="D15" s="86">
        <v>30</v>
      </c>
      <c r="E15" s="86"/>
      <c r="F15" s="87">
        <f>D15*E15</f>
        <v>0</v>
      </c>
      <c r="G15" s="88"/>
    </row>
    <row r="16" spans="1:9" x14ac:dyDescent="0.25">
      <c r="A16" s="19" t="s">
        <v>21</v>
      </c>
      <c r="B16" s="20"/>
      <c r="C16" s="5" t="str">
        <f t="shared" si="0"/>
        <v>Lump sum /per day</v>
      </c>
      <c r="D16" s="38">
        <v>15</v>
      </c>
      <c r="E16" s="38"/>
      <c r="F16" s="43">
        <f t="shared" ref="F16" si="1">D16*E16</f>
        <v>0</v>
      </c>
      <c r="G16" s="16"/>
    </row>
    <row r="17" spans="1:7" ht="15.75" thickBot="1" x14ac:dyDescent="0.3">
      <c r="A17" s="93" t="s">
        <v>4</v>
      </c>
      <c r="B17" s="93"/>
      <c r="C17" s="93"/>
      <c r="D17" s="93"/>
      <c r="E17" s="93"/>
      <c r="F17" s="66">
        <f>SUM(F11:F16)</f>
        <v>0</v>
      </c>
      <c r="G17" s="65"/>
    </row>
    <row r="18" spans="1:7" ht="15.75" thickTop="1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94" t="s">
        <v>26</v>
      </c>
      <c r="B19" s="94"/>
      <c r="C19" s="94"/>
      <c r="D19" s="94"/>
      <c r="E19" s="94"/>
      <c r="F19" s="94"/>
      <c r="G19" s="94"/>
    </row>
    <row r="20" spans="1:7" ht="10.5" customHeight="1" thickBot="1" x14ac:dyDescent="0.3">
      <c r="A20" s="78"/>
      <c r="B20" s="78"/>
      <c r="C20" s="78"/>
      <c r="D20" s="78"/>
      <c r="E20" s="78"/>
      <c r="F20" s="78"/>
      <c r="G20" s="79"/>
    </row>
    <row r="21" spans="1:7" ht="24.75" customHeight="1" thickBot="1" x14ac:dyDescent="0.3">
      <c r="A21" s="71" t="s">
        <v>0</v>
      </c>
      <c r="B21" s="73" t="s">
        <v>24</v>
      </c>
      <c r="C21" s="73" t="s">
        <v>1</v>
      </c>
      <c r="D21" s="73" t="s">
        <v>23</v>
      </c>
      <c r="E21" s="73" t="s">
        <v>31</v>
      </c>
      <c r="F21" s="73" t="s">
        <v>34</v>
      </c>
      <c r="G21" s="76" t="s">
        <v>3</v>
      </c>
    </row>
    <row r="22" spans="1:7" ht="24.75" x14ac:dyDescent="0.25">
      <c r="A22" s="57" t="s">
        <v>5</v>
      </c>
      <c r="B22" s="18"/>
      <c r="C22" s="11" t="s">
        <v>16</v>
      </c>
      <c r="D22" s="41"/>
      <c r="E22" s="41"/>
      <c r="F22" s="42">
        <f t="shared" ref="F22:F27" si="2">D22*E22</f>
        <v>0</v>
      </c>
      <c r="G22" s="27"/>
    </row>
    <row r="23" spans="1:7" x14ac:dyDescent="0.25">
      <c r="A23" s="22" t="s">
        <v>6</v>
      </c>
      <c r="B23" s="16"/>
      <c r="C23" s="9" t="s">
        <v>36</v>
      </c>
      <c r="D23" s="33">
        <v>18</v>
      </c>
      <c r="E23" s="33"/>
      <c r="F23" s="43">
        <f t="shared" si="2"/>
        <v>0</v>
      </c>
      <c r="G23" s="28" t="s">
        <v>41</v>
      </c>
    </row>
    <row r="24" spans="1:7" x14ac:dyDescent="0.25">
      <c r="A24" s="12" t="s">
        <v>7</v>
      </c>
      <c r="B24" s="16"/>
      <c r="C24" s="9" t="s">
        <v>16</v>
      </c>
      <c r="D24" s="33">
        <v>18</v>
      </c>
      <c r="E24" s="33"/>
      <c r="F24" s="43">
        <f t="shared" si="2"/>
        <v>0</v>
      </c>
      <c r="G24" s="28" t="s">
        <v>40</v>
      </c>
    </row>
    <row r="25" spans="1:7" ht="26.25" customHeight="1" x14ac:dyDescent="0.25">
      <c r="A25" s="12" t="s">
        <v>22</v>
      </c>
      <c r="B25" s="16"/>
      <c r="C25" s="9" t="s">
        <v>16</v>
      </c>
      <c r="D25" s="39">
        <v>15</v>
      </c>
      <c r="E25" s="39"/>
      <c r="F25" s="43">
        <f t="shared" si="2"/>
        <v>0</v>
      </c>
      <c r="G25" s="28" t="s">
        <v>42</v>
      </c>
    </row>
    <row r="26" spans="1:7" x14ac:dyDescent="0.25">
      <c r="A26" s="23" t="s">
        <v>17</v>
      </c>
      <c r="B26" s="14"/>
      <c r="C26" s="9" t="s">
        <v>16</v>
      </c>
      <c r="D26" s="39"/>
      <c r="E26" s="39"/>
      <c r="F26" s="44">
        <f t="shared" si="2"/>
        <v>0</v>
      </c>
      <c r="G26" s="29"/>
    </row>
    <row r="27" spans="1:7" ht="15.75" thickBot="1" x14ac:dyDescent="0.3">
      <c r="A27" s="13" t="s">
        <v>8</v>
      </c>
      <c r="B27" s="17"/>
      <c r="C27" s="10" t="s">
        <v>16</v>
      </c>
      <c r="D27" s="40"/>
      <c r="E27" s="40"/>
      <c r="F27" s="45">
        <f t="shared" si="2"/>
        <v>0</v>
      </c>
      <c r="G27" s="30"/>
    </row>
    <row r="28" spans="1:7" ht="16.5" thickTop="1" thickBot="1" x14ac:dyDescent="0.3">
      <c r="A28" s="93" t="s">
        <v>4</v>
      </c>
      <c r="B28" s="93"/>
      <c r="C28" s="93"/>
      <c r="D28" s="93"/>
      <c r="E28" s="93"/>
      <c r="F28" s="66">
        <f>SUM(F22:F27)</f>
        <v>0</v>
      </c>
      <c r="G28" s="65"/>
    </row>
    <row r="29" spans="1:7" ht="15.75" thickTop="1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94" t="s">
        <v>27</v>
      </c>
      <c r="B30" s="94"/>
      <c r="C30" s="94"/>
      <c r="D30" s="94"/>
      <c r="E30" s="94"/>
      <c r="F30" s="94"/>
      <c r="G30" s="94"/>
    </row>
    <row r="31" spans="1:7" ht="11.25" customHeight="1" thickBot="1" x14ac:dyDescent="0.3">
      <c r="A31" s="80"/>
      <c r="B31" s="80"/>
      <c r="C31" s="80"/>
      <c r="D31" s="80"/>
      <c r="E31" s="80"/>
      <c r="F31" s="80"/>
      <c r="G31" s="80"/>
    </row>
    <row r="32" spans="1:7" ht="26.25" customHeight="1" thickBot="1" x14ac:dyDescent="0.3">
      <c r="A32" s="77" t="s">
        <v>0</v>
      </c>
      <c r="B32" s="71" t="s">
        <v>30</v>
      </c>
      <c r="C32" s="71" t="s">
        <v>1</v>
      </c>
      <c r="D32" s="71" t="s">
        <v>23</v>
      </c>
      <c r="E32" s="71" t="s">
        <v>31</v>
      </c>
      <c r="F32" s="71" t="s">
        <v>34</v>
      </c>
      <c r="G32" s="71" t="s">
        <v>3</v>
      </c>
    </row>
    <row r="33" spans="1:7" x14ac:dyDescent="0.25">
      <c r="A33" s="59" t="s">
        <v>9</v>
      </c>
      <c r="B33" s="60"/>
      <c r="C33" s="12" t="s">
        <v>16</v>
      </c>
      <c r="D33" s="46"/>
      <c r="E33" s="41"/>
      <c r="F33" s="47">
        <f t="shared" ref="F33:F37" si="3">E33*D33</f>
        <v>0</v>
      </c>
      <c r="G33" s="31"/>
    </row>
    <row r="34" spans="1:7" x14ac:dyDescent="0.25">
      <c r="A34" s="61" t="s">
        <v>10</v>
      </c>
      <c r="B34" s="22"/>
      <c r="C34" s="12" t="s">
        <v>16</v>
      </c>
      <c r="D34" s="33"/>
      <c r="E34" s="48"/>
      <c r="F34" s="43">
        <f t="shared" si="3"/>
        <v>0</v>
      </c>
      <c r="G34" s="28"/>
    </row>
    <row r="35" spans="1:7" x14ac:dyDescent="0.25">
      <c r="A35" s="61" t="s">
        <v>11</v>
      </c>
      <c r="B35" s="22"/>
      <c r="C35" s="12" t="s">
        <v>16</v>
      </c>
      <c r="D35" s="33"/>
      <c r="E35" s="48"/>
      <c r="F35" s="43">
        <f t="shared" si="3"/>
        <v>0</v>
      </c>
      <c r="G35" s="28"/>
    </row>
    <row r="36" spans="1:7" x14ac:dyDescent="0.25">
      <c r="A36" s="61" t="s">
        <v>19</v>
      </c>
      <c r="B36" s="22"/>
      <c r="C36" s="21" t="s">
        <v>16</v>
      </c>
      <c r="D36" s="39"/>
      <c r="E36" s="49"/>
      <c r="F36" s="44">
        <f t="shared" si="3"/>
        <v>0</v>
      </c>
      <c r="G36" s="29"/>
    </row>
    <row r="37" spans="1:7" ht="25.5" customHeight="1" thickBot="1" x14ac:dyDescent="0.3">
      <c r="A37" s="62" t="s">
        <v>18</v>
      </c>
      <c r="B37" s="63"/>
      <c r="C37" s="21" t="s">
        <v>16</v>
      </c>
      <c r="D37" s="50"/>
      <c r="E37" s="51"/>
      <c r="F37" s="52">
        <f t="shared" si="3"/>
        <v>0</v>
      </c>
      <c r="G37" s="30"/>
    </row>
    <row r="38" spans="1:7" ht="16.5" thickTop="1" thickBot="1" x14ac:dyDescent="0.3">
      <c r="A38" s="93" t="s">
        <v>4</v>
      </c>
      <c r="B38" s="93"/>
      <c r="C38" s="93"/>
      <c r="D38" s="93"/>
      <c r="E38" s="93"/>
      <c r="F38" s="67">
        <f>SUM(F33:F37)</f>
        <v>0</v>
      </c>
      <c r="G38" s="65"/>
    </row>
    <row r="39" spans="1:7" ht="15.75" thickTop="1" x14ac:dyDescent="0.25">
      <c r="A39" s="54"/>
      <c r="B39" s="54"/>
      <c r="C39" s="54"/>
      <c r="D39" s="54"/>
      <c r="E39" s="54"/>
      <c r="F39" s="54"/>
      <c r="G39" s="54"/>
    </row>
    <row r="40" spans="1:7" x14ac:dyDescent="0.25">
      <c r="A40" s="94" t="s">
        <v>29</v>
      </c>
      <c r="B40" s="94"/>
      <c r="C40" s="94"/>
      <c r="D40" s="94"/>
      <c r="E40" s="94"/>
      <c r="F40" s="94"/>
      <c r="G40" s="94"/>
    </row>
    <row r="41" spans="1:7" x14ac:dyDescent="0.25">
      <c r="A41" s="97" t="s">
        <v>32</v>
      </c>
      <c r="B41" s="97"/>
      <c r="C41" s="97"/>
      <c r="D41" s="97"/>
      <c r="E41" s="97"/>
      <c r="F41" s="68">
        <f>F17+F28+F38</f>
        <v>0</v>
      </c>
      <c r="G41" s="3"/>
    </row>
    <row r="42" spans="1:7" x14ac:dyDescent="0.25">
      <c r="A42" s="4" t="s">
        <v>20</v>
      </c>
      <c r="B42" s="7">
        <v>0</v>
      </c>
      <c r="C42" s="4"/>
      <c r="D42" s="4"/>
      <c r="E42" s="4"/>
      <c r="F42" s="69">
        <f>F41*B42</f>
        <v>0</v>
      </c>
      <c r="G42" s="4"/>
    </row>
    <row r="43" spans="1:7" x14ac:dyDescent="0.25">
      <c r="A43" s="8" t="s">
        <v>32</v>
      </c>
      <c r="B43" s="4"/>
      <c r="C43" s="4"/>
      <c r="D43" s="4"/>
      <c r="E43" s="4"/>
      <c r="F43" s="70">
        <f>SUM(F41:F42)</f>
        <v>0</v>
      </c>
      <c r="G43" s="4"/>
    </row>
    <row r="45" spans="1:7" ht="30.75" customHeight="1" x14ac:dyDescent="0.25">
      <c r="A45" s="58"/>
      <c r="D45" s="89"/>
      <c r="E45" s="89"/>
      <c r="F45" s="89"/>
      <c r="G45" s="89"/>
    </row>
    <row r="46" spans="1:7" ht="25.5" customHeight="1" x14ac:dyDescent="0.25">
      <c r="D46" s="90" t="str">
        <f>IF(A1="Price schedule","Full first and last name of authorized person","Full first and last name, function, OU")</f>
        <v>Full first and last name of authorized person</v>
      </c>
      <c r="E46" s="90"/>
      <c r="F46" s="90"/>
      <c r="G46" s="90"/>
    </row>
    <row r="48" spans="1:7" x14ac:dyDescent="0.25">
      <c r="C48" s="58"/>
    </row>
    <row r="49" spans="3:4" ht="15.75" customHeight="1" x14ac:dyDescent="0.25">
      <c r="C49" s="64"/>
      <c r="D49" s="58"/>
    </row>
  </sheetData>
  <sheetProtection formatRows="0" insertRows="0" deleteRows="0"/>
  <mergeCells count="15">
    <mergeCell ref="D45:G45"/>
    <mergeCell ref="D46:G46"/>
    <mergeCell ref="A1:F1"/>
    <mergeCell ref="A8:G8"/>
    <mergeCell ref="A17:E17"/>
    <mergeCell ref="A19:G19"/>
    <mergeCell ref="A30:G30"/>
    <mergeCell ref="D5:G5"/>
    <mergeCell ref="D3:G3"/>
    <mergeCell ref="D4:G4"/>
    <mergeCell ref="A28:E28"/>
    <mergeCell ref="A41:E41"/>
    <mergeCell ref="A38:E38"/>
    <mergeCell ref="A40:G40"/>
    <mergeCell ref="D6:G6"/>
  </mergeCells>
  <phoneticPr fontId="12" type="noConversion"/>
  <conditionalFormatting sqref="D45:G45">
    <cfRule type="expression" dxfId="1" priority="2">
      <formula>$A$1="Price schedule"</formula>
    </cfRule>
  </conditionalFormatting>
  <conditionalFormatting sqref="D45:G46">
    <cfRule type="expression" dxfId="0" priority="1">
      <formula>$A$1="Price schedule"</formula>
    </cfRule>
  </conditionalFormatting>
  <dataValidations count="5">
    <dataValidation type="list" allowBlank="1" showInputMessage="1" showErrorMessage="1" sqref="C33:C37 C22:C27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1:C16 F41:F43 F33:F38 F22:F28 F10:F17" xr:uid="{00000000-0002-0000-0000-000002000000}">
      <formula1>"'"</formula1>
    </dataValidation>
    <dataValidation type="list" allowBlank="1" showInputMessage="1" showErrorMessage="1" sqref="A11:A16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6 C16 F24:F27 F33:F37 F22:F23 C11:C14 F10:F14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2023-06-14T12:37:45Z</dcterms:modified>
</cp:coreProperties>
</file>