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7" i="13" s="1"/>
  <c r="A29" i="13" s="1"/>
  <c r="A31" i="13" s="1"/>
  <c r="A33" i="13" s="1"/>
  <c r="A35" i="13" s="1"/>
  <c r="A37" i="13" s="1"/>
  <c r="A39" i="13" s="1"/>
  <c r="A40" i="13" s="1"/>
  <c r="A42" i="13" s="1"/>
  <c r="A49" i="13" s="1"/>
  <c r="A56" i="13" s="1"/>
  <c r="A59" i="13" s="1"/>
  <c r="A62" i="13" s="1"/>
  <c r="A68" i="13" s="1"/>
  <c r="A70" i="13" s="1"/>
  <c r="A72" i="13" s="1"/>
  <c r="A73" i="13" s="1"/>
  <c r="A76" i="13" s="1"/>
  <c r="A78" i="13" s="1"/>
  <c r="A79" i="13" s="1"/>
  <c r="A80" i="13" s="1"/>
  <c r="A81" i="13" s="1"/>
  <c r="A82" i="13" s="1"/>
  <c r="F7" i="13"/>
  <c r="F83" i="13" l="1"/>
  <c r="F84" i="13" l="1"/>
  <c r="F85" i="13" s="1"/>
  <c r="F86" i="13" l="1"/>
  <c r="F87" i="13" s="1"/>
  <c r="F88" i="13" l="1"/>
  <c r="F8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<sst xmlns="http://schemas.openxmlformats.org/spreadsheetml/2006/main" count="6487" uniqueCount="900">
  <si>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</si>
  <si>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</si>
  <si>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</si>
  <si>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</si>
  <si>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</si>
  <si>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</si>
  <si>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</si>
  <si>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</si>
  <si>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</si>
  <si>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</si>
  <si>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</si>
  <si>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</si>
  <si>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</si>
  <si>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</si>
  <si>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</si>
  <si>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</si>
  <si>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</si>
  <si>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</si>
  <si>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</si>
  <si>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</si>
  <si>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</si>
  <si>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</si>
  <si>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</si>
  <si>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</si>
  <si>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</si>
  <si>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</si>
  <si>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</si>
  <si>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</si>
  <si>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</si>
  <si>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</si>
  <si>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</si>
  <si>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</si>
  <si>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</si>
  <si>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</si>
  <si>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</si>
  <si>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</si>
  <si>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</si>
  <si>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</si>
  <si>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</si>
  <si>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</si>
  <si>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</si>
  <si>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</si>
  <si>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</si>
  <si>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</si>
  <si>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</si>
  <si>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</si>
  <si>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</si>
  <si>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</si>
  <si>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</si>
  <si>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</si>
  <si>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</si>
  <si>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</si>
  <si>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</si>
  <si>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</si>
  <si>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</si>
  <si>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</si>
  <si>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</si>
  <si>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</si>
  <si>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</si>
  <si>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</si>
  <si>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</si>
  <si>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</si>
  <si>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</si>
  <si>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</si>
  <si>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</si>
  <si>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</si>
  <si>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</si>
  <si>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</si>
  <si>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</si>
  <si>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</si>
  <si>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</si>
  <si>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</si>
  <si>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</si>
  <si>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</si>
  <si>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</si>
  <si>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</si>
  <si>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</si>
  <si>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</si>
  <si>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</si>
  <si>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</si>
  <si>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</si>
  <si>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</si>
  <si>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</si>
  <si>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</si>
  <si>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</si>
  <si>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</si>
  <si>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</si>
  <si>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</si>
  <si>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</si>
  <si>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</si>
  <si>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</si>
  <si>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</si>
  <si>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</si>
  <si>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</si>
  <si>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</si>
  <si>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</si>
  <si>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</si>
  <si>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</si>
  <si>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</si>
  <si>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</si>
  <si>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</si>
  <si>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</si>
  <si>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</si>
  <si>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</si>
  <si>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</si>
  <si>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</si>
  <si>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</si>
  <si>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</si>
  <si>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</si>
  <si>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</si>
  <si>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</si>
  <si>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</si>
  <si>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</si>
  <si>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</si>
  <si>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</si>
  <si>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</si>
  <si>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</si>
  <si>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</si>
  <si>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</si>
  <si>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</si>
  <si>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</si>
  <si>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</si>
  <si>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</si>
  <si>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</si>
  <si>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</si>
  <si>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</si>
  <si>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</si>
  <si>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</si>
  <si>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</si>
  <si>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</si>
  <si>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</si>
  <si>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</si>
  <si>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</si>
  <si>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</si>
  <si>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</si>
  <si>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</si>
  <si>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</si>
  <si>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</si>
  <si>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</si>
  <si>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</si>
  <si>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</si>
  <si>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</si>
  <si>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</si>
  <si>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</si>
  <si>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</si>
  <si>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</si>
  <si>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</si>
  <si>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</si>
  <si>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</si>
  <si>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</si>
  <si>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</si>
  <si>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</si>
  <si>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</si>
  <si>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</si>
  <si>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</si>
  <si>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</si>
  <si>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</si>
  <si>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</si>
  <si>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</si>
  <si>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</si>
  <si>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</si>
  <si>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</si>
  <si>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</si>
  <si>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</si>
  <si>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</si>
  <si>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</si>
  <si>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</si>
  <si>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</si>
  <si>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</si>
  <si>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</si>
  <si>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</si>
  <si>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</si>
  <si>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</si>
  <si>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</si>
  <si>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</si>
  <si>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</si>
  <si>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</si>
  <si>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</si>
  <si>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</si>
  <si>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</si>
  <si>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</si>
  <si>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</si>
  <si>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</si>
  <si>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</si>
  <si>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</si>
  <si>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</si>
  <si>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</si>
  <si>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</si>
  <si>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</si>
  <si>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</si>
  <si>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</si>
  <si>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</si>
  <si>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</si>
  <si>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</si>
  <si>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</si>
  <si>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</si>
  <si>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</si>
  <si>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</si>
  <si>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</si>
  <si>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</si>
  <si>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</si>
  <si>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</si>
  <si>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</si>
  <si>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</si>
  <si>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</si>
  <si>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</si>
  <si>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</si>
  <si>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</si>
  <si>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</si>
  <si>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</si>
  <si>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</si>
  <si>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</si>
  <si>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</si>
  <si>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</si>
  <si>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</si>
  <si>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</si>
  <si>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</si>
  <si>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</si>
  <si>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</si>
  <si>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</si>
  <si>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</si>
  <si>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</si>
  <si>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</si>
  <si>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</si>
  <si>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</si>
  <si>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</si>
  <si>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</si>
  <si>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</si>
  <si>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</si>
  <si>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</si>
  <si>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</si>
  <si>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</si>
  <si>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</si>
  <si>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</si>
  <si>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</si>
  <si>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</si>
  <si>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</si>
  <si>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</si>
  <si>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</si>
  <si>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</si>
  <si>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</si>
  <si>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</si>
  <si>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</si>
  <si>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</si>
  <si>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</si>
  <si>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</si>
  <si>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</si>
  <si>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</si>
  <si>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</si>
  <si>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</si>
  <si>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</si>
  <si>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</si>
  <si>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</si>
  <si>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</si>
  <si>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</si>
  <si>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</si>
  <si>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</si>
  <si>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</si>
  <si>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</si>
  <si>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</si>
  <si>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</si>
  <si>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</si>
  <si>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</si>
  <si>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</si>
  <si>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</si>
  <si>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</si>
  <si>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</si>
  <si>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</si>
  <si>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</si>
  <si>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</si>
  <si>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</si>
  <si>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</si>
  <si>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</si>
  <si>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</si>
  <si>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</si>
  <si>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</si>
  <si>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</si>
  <si>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</si>
  <si>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</si>
  <si>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</si>
  <si>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</si>
  <si>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</si>
  <si>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</si>
  <si>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</si>
  <si>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</si>
  <si>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</si>
  <si>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</si>
  <si>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</si>
  <si>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</si>
  <si>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</si>
  <si>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</si>
  <si>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</si>
  <si>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</si>
  <si>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</si>
  <si>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</si>
  <si>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</si>
  <si>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</si>
  <si>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</si>
  <si>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</si>
  <si>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</si>
  <si>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</si>
  <si>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</si>
  <si>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</si>
  <si>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</si>
  <si>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</si>
  <si>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</si>
  <si>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</si>
  <si>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</si>
  <si>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</si>
  <si>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</si>
  <si>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</si>
  <si>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</si>
  <si>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</si>
  <si>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</si>
  <si>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</si>
  <si>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</si>
  <si>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</si>
  <si>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</si>
  <si>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</si>
  <si>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</si>
  <si>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</si>
  <si>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</si>
  <si>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</si>
  <si>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</si>
  <si>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</si>
  <si>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</si>
  <si>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</si>
  <si>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</si>
  <si>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</si>
  <si>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</si>
  <si>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</si>
  <si>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</si>
  <si>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</si>
  <si>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</si>
  <si>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</si>
  <si>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</si>
  <si>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</si>
  <si>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</si>
  <si>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</si>
  <si>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</si>
  <si>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</si>
  <si>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</si>
  <si>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</si>
  <si>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</si>
  <si>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</si>
  <si>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</si>
  <si>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</si>
  <si>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</si>
  <si>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</si>
  <si>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</si>
  <si>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</si>
  <si>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</si>
  <si>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</si>
  <si>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</si>
  <si>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</si>
  <si>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</si>
  <si>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</si>
  <si>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</si>
  <si>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</si>
  <si>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</si>
  <si>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</si>
  <si>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</si>
  <si>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</si>
  <si>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</si>
  <si>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</si>
  <si>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</si>
  <si>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</si>
  <si>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</si>
  <si>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</si>
  <si>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</si>
  <si>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</si>
  <si>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</si>
  <si>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</si>
  <si>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</si>
  <si>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</si>
  <si>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</si>
  <si>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</si>
  <si>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</si>
  <si>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</si>
  <si>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</si>
  <si>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</si>
  <si>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</si>
  <si>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</si>
  <si>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</si>
  <si>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</si>
  <si>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</si>
  <si>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</si>
  <si>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</si>
  <si>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</si>
  <si>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</si>
  <si>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</si>
  <si>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</si>
  <si>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</si>
  <si>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</si>
  <si>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</si>
  <si>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</si>
  <si>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</si>
  <si>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</si>
  <si>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</si>
  <si>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</si>
  <si>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</si>
  <si>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</si>
  <si>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</si>
  <si>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</si>
  <si>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</si>
  <si>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</si>
  <si>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</si>
  <si>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</si>
  <si>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</si>
  <si>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</si>
  <si>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</si>
  <si>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</si>
  <si>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</si>
  <si>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</si>
  <si>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</si>
  <si>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</si>
  <si>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</si>
  <si>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</si>
  <si>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</si>
  <si>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</si>
  <si>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</si>
  <si>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</si>
  <si>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</si>
  <si>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</si>
  <si>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</si>
  <si>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</si>
  <si>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</si>
  <si>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</si>
  <si>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</si>
  <si>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</si>
  <si>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</si>
  <si>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</si>
  <si>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</si>
  <si>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</si>
  <si>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</si>
  <si>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</si>
  <si>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</si>
  <si>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</si>
  <si>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</si>
  <si>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</si>
  <si>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</si>
  <si>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</si>
  <si>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</si>
  <si>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</si>
  <si>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</si>
  <si>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</si>
  <si>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</si>
  <si>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</si>
  <si>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</si>
  <si>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</si>
  <si>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</si>
  <si>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</si>
  <si>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</si>
  <si>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</si>
  <si>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</si>
  <si>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</si>
  <si>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</si>
  <si>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</si>
  <si>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</si>
  <si>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</si>
  <si>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</si>
  <si>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</si>
  <si>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</si>
  <si>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</si>
  <si>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</si>
  <si>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</si>
  <si>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</si>
  <si>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</si>
  <si>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</si>
  <si>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</si>
  <si>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</si>
  <si>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</si>
  <si>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</si>
  <si>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</si>
  <si>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</si>
  <si>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</si>
  <si>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</si>
  <si>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</si>
  <si>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</si>
  <si>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</si>
  <si>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</si>
  <si>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</si>
  <si>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</si>
  <si>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</si>
  <si>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</si>
  <si>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</si>
  <si>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</si>
  <si>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</si>
  <si>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</si>
  <si>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</si>
  <si>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</si>
  <si>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</si>
  <si>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</si>
  <si>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</si>
  <si>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</si>
  <si>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</si>
  <si>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</si>
  <si>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</si>
  <si>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</si>
  <si>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</si>
  <si>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</si>
  <si>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</si>
  <si>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</si>
  <si>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</si>
  <si>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</si>
  <si>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</si>
  <si>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</si>
  <si>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</si>
  <si>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</si>
  <si>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</si>
  <si>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</si>
  <si>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</si>
  <si>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</si>
  <si>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</si>
  <si>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</si>
  <si>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</si>
  <si>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</si>
  <si>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</si>
  <si>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</si>
  <si>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</si>
  <si>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</si>
  <si>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</si>
  <si>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</si>
  <si>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</si>
  <si>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</si>
  <si>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</si>
  <si>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</si>
  <si>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</si>
  <si>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</si>
  <si>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</si>
  <si>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</si>
  <si>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</si>
  <si>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</si>
  <si>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</si>
  <si>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</si>
  <si>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</si>
  <si>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</si>
  <si>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</si>
  <si>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</si>
  <si>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</si>
  <si>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</si>
  <si>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</si>
  <si>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</si>
  <si>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</si>
  <si>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</si>
  <si>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</si>
  <si>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</si>
  <si>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</si>
  <si>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</si>
  <si>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</si>
  <si>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</si>
  <si>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</si>
  <si>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</si>
  <si>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</si>
  <si>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</si>
  <si>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</si>
  <si>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</si>
  <si>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</si>
  <si>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</si>
  <si>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</si>
  <si>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</si>
  <si>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</si>
  <si>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</si>
  <si>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</si>
  <si>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</si>
  <si>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</si>
  <si>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</si>
  <si>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</si>
  <si>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</si>
  <si>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</si>
  <si>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</si>
  <si>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</si>
  <si>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</si>
  <si>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</si>
  <si>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</si>
  <si>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</si>
  <si>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</si>
  <si>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</si>
  <si>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</si>
  <si>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</si>
  <si>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</si>
  <si>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</si>
  <si>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</si>
  <si>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</si>
  <si>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</si>
  <si>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</si>
  <si>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</si>
  <si>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</si>
  <si>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</si>
  <si>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</si>
  <si>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</si>
  <si>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</si>
  <si>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</si>
  <si>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</si>
  <si>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</si>
  <si>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</si>
  <si>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</si>
  <si>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</si>
  <si>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</si>
  <si>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</si>
  <si>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</si>
  <si>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</si>
  <si>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</si>
  <si>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</si>
  <si>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</si>
  <si>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</si>
  <si>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</si>
  <si>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</si>
  <si>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</si>
  <si>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</si>
  <si>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</si>
  <si>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</si>
  <si>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</si>
  <si>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</si>
  <si>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</si>
  <si>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</si>
  <si>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</si>
  <si>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</si>
  <si>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</si>
  <si>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</si>
  <si>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</si>
  <si>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</si>
  <si>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</si>
  <si>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</si>
  <si>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</si>
  <si>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</si>
  <si>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</si>
  <si>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</si>
  <si>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</si>
  <si>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</si>
  <si>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</si>
  <si>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</si>
  <si>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</si>
  <si>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</si>
  <si>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</si>
  <si>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</si>
  <si>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</si>
  <si>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</si>
  <si>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</si>
  <si>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</si>
  <si>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</si>
  <si>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</si>
  <si>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</si>
  <si>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</si>
  <si>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</si>
  <si>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</si>
  <si>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</si>
  <si>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</si>
  <si>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</si>
  <si>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</si>
  <si>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</si>
  <si>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</si>
  <si>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</si>
  <si>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</si>
  <si>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</si>
  <si>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</si>
  <si>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</si>
  <si>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</si>
  <si>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</si>
  <si>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</si>
  <si>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</si>
  <si>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</si>
  <si>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</si>
  <si>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</si>
  <si>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</si>
  <si>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</si>
  <si>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</si>
  <si>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</si>
  <si>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</si>
  <si>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</si>
  <si>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</si>
  <si>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</si>
  <si>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</si>
  <si>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</si>
  <si>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</si>
  <si>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</si>
  <si>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</si>
  <si>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</si>
  <si>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</si>
  <si>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</si>
  <si>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</si>
  <si>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</si>
  <si>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</si>
  <si>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</si>
  <si>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</si>
  <si>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</si>
  <si>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</si>
  <si>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</si>
  <si>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</si>
  <si>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</si>
  <si>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</si>
  <si>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</si>
  <si>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</si>
  <si>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</si>
  <si>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</si>
  <si>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</si>
  <si>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</si>
  <si>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</si>
  <si>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</si>
  <si>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</si>
  <si>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</si>
  <si>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</si>
  <si>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</si>
  <si>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</si>
  <si>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</si>
  <si>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</si>
  <si>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</si>
  <si>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</si>
  <si>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</si>
  <si>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</si>
  <si>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</si>
  <si>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</si>
  <si>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</si>
  <si>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</si>
  <si>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</si>
  <si>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</si>
  <si>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</si>
  <si>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</si>
  <si>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</si>
  <si>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</si>
  <si>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</si>
  <si>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</si>
  <si>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</si>
  <si>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</si>
  <si>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</si>
  <si>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</si>
  <si>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</si>
  <si>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</si>
  <si>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</si>
  <si>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</si>
  <si>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</si>
  <si>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</si>
  <si>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</si>
  <si>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</si>
  <si>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</si>
  <si>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</si>
  <si>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</si>
  <si>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</si>
  <si>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</si>
  <si>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</si>
  <si>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</si>
  <si>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</si>
  <si>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</si>
  <si>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</si>
  <si>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</si>
  <si>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</si>
  <si>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</si>
  <si>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</si>
  <si>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</si>
  <si>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</si>
  <si>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</si>
  <si>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</si>
  <si>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</si>
  <si>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</si>
  <si>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</si>
  <si>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</si>
  <si>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</si>
  <si>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</si>
  <si>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</si>
  <si>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</si>
  <si>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</si>
  <si>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</si>
  <si>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</si>
  <si>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</si>
  <si>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</si>
  <si>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</si>
  <si>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</si>
  <si>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</si>
  <si>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</si>
  <si>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</si>
  <si>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</si>
  <si>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</si>
  <si>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</si>
  <si>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</si>
  <si>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</si>
  <si>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</si>
  <si>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</si>
  <si>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</si>
  <si>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</si>
  <si>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</si>
  <si>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</si>
  <si>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</si>
  <si>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</si>
  <si>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</si>
  <si>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</si>
  <si>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</si>
  <si>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</si>
  <si>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</si>
  <si>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</si>
  <si>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</si>
  <si>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</si>
  <si>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</si>
  <si>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</si>
  <si>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</si>
  <si>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</si>
  <si>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</si>
  <si>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</si>
  <si>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</si>
  <si>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</si>
  <si>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</si>
  <si>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</si>
  <si>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</si>
  <si>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</si>
  <si>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</si>
  <si>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</si>
  <si>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</si>
  <si>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</si>
  <si>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</si>
  <si>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1</t>
  </si>
  <si>
    <t>ასფალტობეტონის საფარის ჩახერხვა 10 სმ სიღრმეზე ფრეზით შემდგომ კონტურების შესწორება</t>
  </si>
  <si>
    <t>ბეტონის საფარის მოხსნა სისქით                                          10 სმ  (ტრანშეა)</t>
  </si>
  <si>
    <t>დამტვრეული ასფალტის  და ბეტონის ნატეხების დატვირთვა ავ/თვითმც.  ავტოთვითმცლელით გატანა 23 კმ</t>
  </si>
  <si>
    <t>IV კატ. გრუნტის დამუშავება (თხრილში) მექანიზმით  ა/მ დატვირთვით</t>
  </si>
  <si>
    <t>IV კატ. გრუნტის დამუშავება (თხრილში) ხელით, გვერდზე დაყრით</t>
  </si>
  <si>
    <t>IV კატ. გვერდზე დაყრილი ხელით დამუშავებული გრუნტის დატვირთვა ხელით ა/თვითმცლელებზე</t>
  </si>
  <si>
    <t>IV კატ. გვერდზე დაყრილი ხელით დამუშავებული გრუნტის დატვირთვა მექანიზმით                                                         ა/თვითმცლელებზე</t>
  </si>
  <si>
    <t>არსებული რ/ბ ანაკრები წრიული ჭის  D=2.0 მ   Hსრ=2.0 მ  (1 კომპ)  დემონტაჟი,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            10 კმ-ზე)</t>
  </si>
  <si>
    <t>დემონტირებული რკ. ბეტონის  ჭების  ნატეხების დატვირთვა ავტოთვითმცლელზე და გატანა სამშენებლო მოედნიდან 23 კმ-ზე</t>
  </si>
  <si>
    <t xml:space="preserve">დემონტირებული ჭის ჩარჩო                                        ხუფების  (1 ცალი)   დატვირთვა ავტოთვითმცლელზე  გატანა და გადმოტვირთვა  დასაწყობება                                          10 კმ                                      </t>
  </si>
  <si>
    <t>არსებული ბლოკის ჭის დემონტაჟი</t>
  </si>
  <si>
    <t xml:space="preserve">დემონტირებული რკ/ბ. გადახურვის ფილების გადმოტვირთვა ავტოთვითმცლელზე (დასაწყობება III აწევის სატუმბო სადგურის ტერიტორიაზე,                                              10 კმ-ზე)                                       </t>
  </si>
  <si>
    <t>დემონტირებული ბლოკის დატვირთვა,  გადმოტვირთვა ავტოთვითმცლელზე  (დასაწყობება III აწევის სატუმბო სადგურის ტერიტორიაზე,                                                      10 კმ-ზე)</t>
  </si>
  <si>
    <t>თუჯის  d=200 PN16 ურდულის  დემონტაჟი  (დასაწყობება III აწევის სატუმბო სადგურის ტერიტორიაზე, 10 კმ-ზე)</t>
  </si>
  <si>
    <t>თუჯის  d=150 PN16 ურდულის  დემონტაჟი  (დასაწყობება III აწევის სატუმბო სადგურის ტერიტორიაზე, 10 კმ-ზე)</t>
  </si>
  <si>
    <t>დამუშავებული გრუნტის ავტოთვითმცლელით გატანა 23 კმ</t>
  </si>
  <si>
    <t xml:space="preserve"> ჭის ქვაბულის კედლების გამაგრება  ფარებით</t>
  </si>
  <si>
    <t>თუჯის  d=150 მმ PN16 ურდულის  მოწყობა</t>
  </si>
  <si>
    <t>თუჯის  d=150 მმ PN16 ურდული</t>
  </si>
  <si>
    <t>ფოლადის მილტუჩის  შეძენა და მოწყობა  d=150 მმ</t>
  </si>
  <si>
    <t>20-1</t>
  </si>
  <si>
    <t>ფოლადის მილტუჩი                                               d=150 მმ</t>
  </si>
  <si>
    <t>თუჯის  d=200 მმ PN16 ურდულის  მოწყობა</t>
  </si>
  <si>
    <t>თუჯის  d=200 მმ PN16 ურდული</t>
  </si>
  <si>
    <t>ფოლადის მილტუჩის  შეძენა და მოწყობა  d=200 მმ</t>
  </si>
  <si>
    <t>ფოლადის მილტუჩი                                               d=200 მმ</t>
  </si>
  <si>
    <t>ფოლადის  d=200x200x200 მმ                                                                            სამკაპი მოწყობა  (2 ცალი)</t>
  </si>
  <si>
    <t>ფოლადის  d=200x200x200 მმ  სამკაპი</t>
  </si>
  <si>
    <t xml:space="preserve">ფოლადის d=200x150 მმ PN16  გადამყვანის  მოწყობა   (2 ცალი)   </t>
  </si>
  <si>
    <t>ფოლადის d=200x150 მმ PN16                                                   გადამყვანი</t>
  </si>
  <si>
    <t>ფოლადის სპირალური მილის d=219/5 მმ შიდა და გარე ქარხნული  იზოლაციით შეძენა-მოწყობა, გარეცხვითა და გამოცდით</t>
  </si>
  <si>
    <t xml:space="preserve">ფოლადის სპირალური მილიd=219/5 მმ შიდა და გარე ქარხნული  იზოლაციით </t>
  </si>
  <si>
    <t>ფოლადის d=219/5 მმ  ქარხნული შიდა და გარე იზოლაციით   მილის ქლორიანი წყლით გარეცხვა</t>
  </si>
  <si>
    <t>რკ/ბ.ჭის ძირის მოწყობა, ბეტონის მარკა B-25, M-350  არმატურა   A500c   12 მმ,   0.175 ტ</t>
  </si>
  <si>
    <t>ბეტონი B-25  M-350</t>
  </si>
  <si>
    <t>28-2</t>
  </si>
  <si>
    <t>არმატურა A500c  კლასის  12 მმ</t>
  </si>
  <si>
    <t>28-3</t>
  </si>
  <si>
    <t>28-4</t>
  </si>
  <si>
    <t>ძელი  III ხ.  40-60მმ</t>
  </si>
  <si>
    <t>28-5</t>
  </si>
  <si>
    <t>ფიცარი ჩამოგანული III ხ.  25-32მმ</t>
  </si>
  <si>
    <t>28-6</t>
  </si>
  <si>
    <t>ფიცარი  ჩამოგანული III ხ.  40მმ</t>
  </si>
  <si>
    <t>რკ/ბ. გადახურვის ფილის                                                     დამზადება, ბეტონის მარკა B-25                                                                 M-350,  A500c   12 მმ,   0.17 ტ</t>
  </si>
  <si>
    <t>29-2</t>
  </si>
  <si>
    <t>არმატურა A500c  კლასის 12 მმ</t>
  </si>
  <si>
    <t>29-3</t>
  </si>
  <si>
    <t>საყალიბე ფარი 25 მმ</t>
  </si>
  <si>
    <t>29-4</t>
  </si>
  <si>
    <t>ფიცარი  ჩამოგანული II ხ.  25-32მმ</t>
  </si>
  <si>
    <t>29-5</t>
  </si>
  <si>
    <t>ფიცარი  ჩამოგანული II ხ.  40მმ</t>
  </si>
  <si>
    <t>29-6</t>
  </si>
  <si>
    <t>რკ/ბ.  გადახურვის ფილის                                                     მოწყობა  ოთხკუთხა ჭაზე                                                         (იხ. პოზ. 29)</t>
  </si>
  <si>
    <t>ბეტონი B-25  მ-350</t>
  </si>
  <si>
    <t>30-2</t>
  </si>
  <si>
    <t>სამონტაჟო ელემენტები</t>
  </si>
  <si>
    <t>ბლოკი (40X20X20) სმ</t>
  </si>
  <si>
    <t>31-2</t>
  </si>
  <si>
    <t>ქვიშა-ცემენტის ხსნარი   მ-100</t>
  </si>
  <si>
    <t>რკ/ბეტონის სარტყლის მოწყობა   ბეტონის მარკა  B-25 M350, არმატურა (0.075 მ)</t>
  </si>
  <si>
    <t>ბეტონი B-25  M350,</t>
  </si>
  <si>
    <t>32-2</t>
  </si>
  <si>
    <t xml:space="preserve">არმატურა  AIII   (A500c) 16მმ  </t>
  </si>
  <si>
    <t>32-3</t>
  </si>
  <si>
    <t>32-4</t>
  </si>
  <si>
    <t>ფიცარი ჩამოგანული II ხ. 40 მმ</t>
  </si>
  <si>
    <t>32-5</t>
  </si>
  <si>
    <t>ელექტროდი</t>
  </si>
  <si>
    <t xml:space="preserve">კედლების შელესვა ქვიშა-ცემენტის ხსნარით  </t>
  </si>
  <si>
    <t xml:space="preserve">ქვიშა-ცემენტის ხსნარი </t>
  </si>
  <si>
    <t>ჭის  გარე ზედაპირის ჰიდროიზოლაცია ბიტუმ-ზეთოვანი მასტიკით 2 ფენად  შეძენა და მოწყობა</t>
  </si>
  <si>
    <t xml:space="preserve">გაზინთული (გაპოხილი) თოკი ჩობალებისათვის </t>
  </si>
  <si>
    <t>თუჯის ჩარჩო ხუფის  65 სმ შეძენა-მონტაჟი</t>
  </si>
  <si>
    <t>36-2</t>
  </si>
  <si>
    <t>თუჯის ჩარჩო ხუფით  65 სმ</t>
  </si>
  <si>
    <t>პოლიეთილენის გოფრირებული  d=250 მმ-იანი მილისგან  ჩობალის დამზადება  და მოწყობა L=0.3                                                           (2 ცალი)</t>
  </si>
  <si>
    <t>პოლიეთილენის გოფრირებული მილი   d=250 მმ    L=0.3 მ  (2 ცალი)</t>
  </si>
  <si>
    <t>ჩობალსა და მილს შორის ძენძის (5.6 მ); მოწყობა  და კედლის შელესვა ცემენტის ხსნარი M-100</t>
  </si>
  <si>
    <t xml:space="preserve">ქვიშის გადაადგილება (ფრაქცია 0.5-5 მმ) 50 მ-ზე სამშენებლო ობიექტზე მექანიზმის გამოყენებით და თხრილში ჩაყრა                                                      </t>
  </si>
  <si>
    <t>ქვიშის (0.5-5 მმ) ფრაქცია ჩაყრა, დატკეპნით (K=0.98-1.25) პლასტმასის მილის ქვეშ 15 სმ, ზემოდან  30 სმ</t>
  </si>
  <si>
    <t>თხრილის შევსება ქვიშა-ხრეშოვანი ნარევით მექანიზმით (ფრაქცია 0-80 მმ;0-120 მმ;) (ბალასტი) , 50 მ-ზე გადაადგილებით, 10 ტ-იანი პნევმოსვლიანი სატკეპნით           (k=0.98-1.25)</t>
  </si>
  <si>
    <t xml:space="preserve">ჭის ქვეშ ქვიშა-ხრეშის (ფრაქცია                                                            0-56 მმ) ბალიშის მოწყობა 10 სმ </t>
  </si>
  <si>
    <t>მ²</t>
  </si>
  <si>
    <t>ჭის ქვეშ ბეტონის მომზადება            ბეტონი BB-7.5</t>
  </si>
  <si>
    <t>ბეტონი B7.5</t>
  </si>
  <si>
    <t>ჭის კედლის მოწყობა, ბლოკით                                                           ზომებით:  (40X20X20) სმ</t>
  </si>
  <si>
    <r>
      <t>არსებული რკ/ბ. გადახურვის ფილების  დემონტაჟი (ამწე მექანიზმით)   (2.25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)    </t>
    </r>
  </si>
  <si>
    <t>სანაპიროს ქ.ზე  ტვილდიანის უნივერსიტეტის წი მიმდებარედ d=200 მმ  ურდულის კვანძის მოწყობა</t>
  </si>
  <si>
    <t>rwc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</si>
</sst>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1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11" applyFont="1" applyFill="1" applyBorder="1" applyAlignment="1">
      <alignment horizontal="center" vertical="center"/>
    </xf>
    <xf numFmtId="166" fontId="5" fillId="2" borderId="17" xfId="11" applyNumberFormat="1" applyFont="1" applyFill="1" applyBorder="1" applyAlignment="1" applyProtection="1">
      <alignment horizontal="center" vertical="center"/>
    </xf>
    <xf numFmtId="1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 applyProtection="1">
      <alignment horizontal="center" vertical="center"/>
      <protection locked="0"/>
    </xf>
    <xf numFmtId="49" fontId="5" fillId="2" borderId="16" xfId="11" applyNumberFormat="1" applyFont="1" applyFill="1" applyBorder="1" applyAlignment="1" applyProtection="1">
      <alignment horizontal="center" vertical="center"/>
      <protection locked="0"/>
    </xf>
    <xf numFmtId="2" fontId="5" fillId="2" borderId="17" xfId="11" applyNumberFormat="1" applyFont="1" applyFill="1" applyBorder="1" applyAlignment="1">
      <alignment horizontal="center" vertical="center"/>
    </xf>
    <xf numFmtId="166" fontId="5" fillId="2" borderId="17" xfId="10" applyNumberFormat="1" applyFont="1" applyFill="1" applyBorder="1" applyAlignment="1">
      <alignment horizontal="center" vertical="center"/>
    </xf>
    <xf numFmtId="2" fontId="5" fillId="2" borderId="17" xfId="10" applyNumberFormat="1" applyFont="1" applyFill="1" applyBorder="1" applyAlignment="1">
      <alignment horizontal="center" vertical="center"/>
    </xf>
    <xf numFmtId="1" fontId="5" fillId="2" borderId="16" xfId="12" applyNumberFormat="1" applyFont="1" applyFill="1" applyBorder="1" applyAlignment="1">
      <alignment horizontal="center" vertical="center"/>
    </xf>
    <xf numFmtId="0" fontId="5" fillId="2" borderId="17" xfId="12" applyFont="1" applyFill="1" applyBorder="1" applyAlignment="1">
      <alignment horizontal="center" vertical="center"/>
    </xf>
    <xf numFmtId="166" fontId="5" fillId="2" borderId="17" xfId="12" applyNumberFormat="1" applyFont="1" applyFill="1" applyBorder="1" applyAlignment="1">
      <alignment horizontal="center" vertical="center"/>
    </xf>
    <xf numFmtId="49" fontId="5" fillId="2" borderId="16" xfId="12" applyNumberFormat="1" applyFont="1" applyFill="1" applyBorder="1" applyAlignment="1">
      <alignment horizontal="center" vertical="center"/>
    </xf>
    <xf numFmtId="168" fontId="5" fillId="2" borderId="17" xfId="12" applyNumberFormat="1" applyFont="1" applyFill="1" applyBorder="1" applyAlignment="1">
      <alignment horizontal="center" vertical="center"/>
    </xf>
    <xf numFmtId="0" fontId="5" fillId="2" borderId="17" xfId="13" applyFont="1" applyFill="1" applyBorder="1" applyAlignment="1">
      <alignment horizontal="center" vertical="center"/>
    </xf>
    <xf numFmtId="2" fontId="5" fillId="2" borderId="17" xfId="13" applyNumberFormat="1" applyFont="1" applyFill="1" applyBorder="1" applyAlignment="1">
      <alignment horizontal="center" vertical="center"/>
    </xf>
    <xf numFmtId="166" fontId="5" fillId="2" borderId="14" xfId="1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0" fontId="5" fillId="7" borderId="17" xfId="0" applyNumberFormat="1" applyFont="1" applyFill="1" applyBorder="1" applyAlignment="1">
      <alignment horizontal="left" vertical="center"/>
    </xf>
    <xf numFmtId="0" fontId="5" fillId="2" borderId="17" xfId="12" applyFont="1" applyFill="1" applyBorder="1" applyAlignment="1">
      <alignment horizontal="left" vertical="center"/>
    </xf>
    <xf numFmtId="0" fontId="5" fillId="2" borderId="17" xfId="13" applyFont="1" applyFill="1" applyBorder="1" applyAlignment="1">
      <alignment vertical="center"/>
    </xf>
    <xf numFmtId="0" fontId="5" fillId="2" borderId="17" xfId="12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4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2 3" xfId="13"/>
    <cellStyle name="Normal 2 9" xfId="11"/>
    <cellStyle name="Normal 3 2" xfId="4"/>
    <cellStyle name="Normal 5" xfId="12"/>
    <cellStyle name="Обычный 2" xfId="6"/>
    <cellStyle name="Обычный_Лист1" xfId="5"/>
    <cellStyle name="Обычный_დემონტაჟი" xfId="2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3203125" defaultRowHeight="15"/>
  <cols>
    <col min="1" max="1" width="6.33203125" style="238" customWidth="1"/>
    <col min="2" max="2" width="10.6640625" style="24" customWidth="1"/>
    <col min="3" max="3" width="38.33203125" style="24" customWidth="1"/>
    <col min="4" max="4" width="8.44140625" style="24" customWidth="1"/>
    <col min="5" max="5" width="10.6640625" style="24" customWidth="1"/>
    <col min="6" max="6" width="12.44140625" style="24" bestFit="1" customWidth="1"/>
    <col min="7" max="7" width="11.33203125" style="24" customWidth="1"/>
    <col min="8" max="8" width="14.6640625" style="24" customWidth="1"/>
    <col min="9" max="9" width="8.6640625" style="24" customWidth="1"/>
    <col min="10" max="10" width="13.44140625" style="24" bestFit="1" customWidth="1"/>
    <col min="11" max="11" width="9" style="24" customWidth="1"/>
    <col min="12" max="12" width="13.44140625" style="24" customWidth="1"/>
    <col min="13" max="13" width="14.44140625" style="184" customWidth="1"/>
    <col min="14" max="14" width="10.6640625" style="24" bestFit="1" customWidth="1"/>
    <col min="15" max="16384" width="9.3320312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311" t="s">
        <v>0</v>
      </c>
      <c r="B5" s="313" t="s">
        <v>1</v>
      </c>
      <c r="C5" s="309" t="s">
        <v>2</v>
      </c>
      <c r="D5" s="309" t="s">
        <v>3</v>
      </c>
      <c r="E5" s="309" t="s">
        <v>4</v>
      </c>
      <c r="F5" s="309" t="s">
        <v>5</v>
      </c>
      <c r="G5" s="308" t="s">
        <v>6</v>
      </c>
      <c r="H5" s="308"/>
      <c r="I5" s="308" t="s">
        <v>7</v>
      </c>
      <c r="J5" s="308"/>
      <c r="K5" s="309" t="s">
        <v>8</v>
      </c>
      <c r="L5" s="309"/>
      <c r="M5" s="244" t="s">
        <v>9</v>
      </c>
    </row>
    <row r="6" spans="1:26" ht="15.6" thickBot="1">
      <c r="A6" s="312"/>
      <c r="B6" s="314"/>
      <c r="C6" s="315"/>
      <c r="D6" s="315"/>
      <c r="E6" s="315"/>
      <c r="F6" s="31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31" sqref="L31"/>
    </sheetView>
  </sheetViews>
  <sheetFormatPr defaultColWidth="9.33203125" defaultRowHeight="15"/>
  <cols>
    <col min="1" max="1" width="6.33203125" style="238" customWidth="1"/>
    <col min="2" max="2" width="38.33203125" style="24" customWidth="1"/>
    <col min="3" max="3" width="8.44140625" style="24" customWidth="1"/>
    <col min="4" max="4" width="12.44140625" style="24" bestFit="1" customWidth="1"/>
    <col min="5" max="5" width="11.33203125" style="24" customWidth="1"/>
    <col min="6" max="6" width="14.33203125" style="24" customWidth="1"/>
    <col min="7" max="7" width="31.44140625" style="24" bestFit="1" customWidth="1"/>
    <col min="8" max="16384" width="9.33203125" style="24"/>
  </cols>
  <sheetData>
    <row r="1" spans="1:10">
      <c r="A1" s="25" t="s">
        <v>898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8"/>
    </row>
    <row r="3" spans="1:10" ht="21.75" customHeight="1" thickBot="1">
      <c r="A3" s="28"/>
      <c r="C3" s="29"/>
      <c r="D3" s="29"/>
      <c r="E3" s="29"/>
      <c r="F3" s="29"/>
      <c r="G3" s="269"/>
    </row>
    <row r="4" spans="1:10" ht="18" customHeight="1" thickBot="1">
      <c r="A4" s="311" t="s">
        <v>0</v>
      </c>
      <c r="B4" s="309" t="s">
        <v>2</v>
      </c>
      <c r="C4" s="309" t="s">
        <v>3</v>
      </c>
      <c r="D4" s="309" t="s">
        <v>767</v>
      </c>
      <c r="E4" s="316" t="s">
        <v>10</v>
      </c>
      <c r="F4" s="313" t="s">
        <v>768</v>
      </c>
      <c r="G4" s="270"/>
    </row>
    <row r="5" spans="1:10" ht="15.6" thickBot="1">
      <c r="A5" s="312"/>
      <c r="B5" s="315"/>
      <c r="C5" s="315"/>
      <c r="D5" s="315"/>
      <c r="E5" s="317"/>
      <c r="F5" s="314"/>
      <c r="G5" s="271"/>
      <c r="H5" s="267"/>
      <c r="I5" s="267"/>
      <c r="J5" s="267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>
      <c r="A7" s="281" t="s">
        <v>808</v>
      </c>
      <c r="B7" s="252" t="s">
        <v>809</v>
      </c>
      <c r="C7" s="39" t="s">
        <v>23</v>
      </c>
      <c r="D7" s="41">
        <v>1.28</v>
      </c>
      <c r="E7" s="192"/>
      <c r="F7" s="192">
        <f>D7*E7</f>
        <v>0</v>
      </c>
      <c r="G7" s="254" t="s">
        <v>805</v>
      </c>
    </row>
    <row r="8" spans="1:10" s="67" customFormat="1">
      <c r="A8" s="281">
        <f t="shared" ref="A8:A25" si="0">A7+1</f>
        <v>2</v>
      </c>
      <c r="B8" s="252" t="s">
        <v>810</v>
      </c>
      <c r="C8" s="39" t="s">
        <v>23</v>
      </c>
      <c r="D8" s="41">
        <v>1.28</v>
      </c>
      <c r="E8" s="192"/>
      <c r="F8" s="192">
        <f t="shared" ref="F8:F71" si="1">D8*E8</f>
        <v>0</v>
      </c>
      <c r="G8" s="254" t="s">
        <v>805</v>
      </c>
    </row>
    <row r="9" spans="1:10" s="67" customFormat="1" ht="15.6">
      <c r="A9" s="282">
        <f t="shared" si="0"/>
        <v>3</v>
      </c>
      <c r="B9" s="253" t="s">
        <v>811</v>
      </c>
      <c r="C9" s="84" t="s">
        <v>773</v>
      </c>
      <c r="D9" s="72">
        <v>2.56</v>
      </c>
      <c r="E9" s="192"/>
      <c r="F9" s="192">
        <f t="shared" si="1"/>
        <v>0</v>
      </c>
      <c r="G9" s="254" t="s">
        <v>805</v>
      </c>
    </row>
    <row r="10" spans="1:10" s="67" customFormat="1" ht="15.6">
      <c r="A10" s="283">
        <f t="shared" si="0"/>
        <v>4</v>
      </c>
      <c r="B10" s="252" t="s">
        <v>812</v>
      </c>
      <c r="C10" s="84" t="s">
        <v>773</v>
      </c>
      <c r="D10" s="41">
        <v>32.369999999999997</v>
      </c>
      <c r="E10" s="192"/>
      <c r="F10" s="192">
        <f t="shared" si="1"/>
        <v>0</v>
      </c>
      <c r="G10" s="254" t="s">
        <v>805</v>
      </c>
    </row>
    <row r="11" spans="1:10" ht="15.6">
      <c r="A11" s="283">
        <f t="shared" si="0"/>
        <v>5</v>
      </c>
      <c r="B11" s="252" t="s">
        <v>813</v>
      </c>
      <c r="C11" s="84" t="s">
        <v>773</v>
      </c>
      <c r="D11" s="41">
        <v>3.6</v>
      </c>
      <c r="E11" s="192"/>
      <c r="F11" s="192">
        <f t="shared" si="1"/>
        <v>0</v>
      </c>
      <c r="G11" s="254" t="s">
        <v>805</v>
      </c>
    </row>
    <row r="12" spans="1:10" ht="15.6">
      <c r="A12" s="281">
        <f t="shared" si="0"/>
        <v>6</v>
      </c>
      <c r="B12" s="252" t="s">
        <v>814</v>
      </c>
      <c r="C12" s="84" t="s">
        <v>773</v>
      </c>
      <c r="D12" s="56">
        <v>0.36000000000000004</v>
      </c>
      <c r="E12" s="192"/>
      <c r="F12" s="192">
        <f t="shared" si="1"/>
        <v>0</v>
      </c>
      <c r="G12" s="254" t="s">
        <v>805</v>
      </c>
    </row>
    <row r="13" spans="1:10" ht="15.6">
      <c r="A13" s="281">
        <f t="shared" si="0"/>
        <v>7</v>
      </c>
      <c r="B13" s="301" t="s">
        <v>815</v>
      </c>
      <c r="C13" s="70" t="s">
        <v>773</v>
      </c>
      <c r="D13" s="56">
        <v>3.24</v>
      </c>
      <c r="E13" s="192"/>
      <c r="F13" s="192">
        <f t="shared" si="1"/>
        <v>0</v>
      </c>
      <c r="G13" s="254" t="s">
        <v>805</v>
      </c>
    </row>
    <row r="14" spans="1:10" ht="15.6">
      <c r="A14" s="282">
        <f t="shared" si="0"/>
        <v>8</v>
      </c>
      <c r="B14" s="257" t="s">
        <v>816</v>
      </c>
      <c r="C14" s="70" t="s">
        <v>773</v>
      </c>
      <c r="D14" s="278">
        <v>3.52</v>
      </c>
      <c r="E14" s="192"/>
      <c r="F14" s="192">
        <f t="shared" si="1"/>
        <v>0</v>
      </c>
      <c r="G14" s="254" t="s">
        <v>805</v>
      </c>
    </row>
    <row r="15" spans="1:10" s="67" customFormat="1">
      <c r="A15" s="284">
        <f t="shared" si="0"/>
        <v>9</v>
      </c>
      <c r="B15" s="257" t="s">
        <v>817</v>
      </c>
      <c r="C15" s="51" t="s">
        <v>19</v>
      </c>
      <c r="D15" s="277">
        <v>8.8000000000000007</v>
      </c>
      <c r="E15" s="192"/>
      <c r="F15" s="192">
        <f t="shared" si="1"/>
        <v>0</v>
      </c>
      <c r="G15" s="254" t="s">
        <v>805</v>
      </c>
    </row>
    <row r="16" spans="1:10" s="67" customFormat="1">
      <c r="A16" s="284">
        <f t="shared" si="0"/>
        <v>10</v>
      </c>
      <c r="B16" s="261" t="s">
        <v>818</v>
      </c>
      <c r="C16" s="51" t="s">
        <v>19</v>
      </c>
      <c r="D16" s="277">
        <v>0.1</v>
      </c>
      <c r="E16" s="192"/>
      <c r="F16" s="192">
        <f t="shared" si="1"/>
        <v>0</v>
      </c>
      <c r="G16" s="254" t="s">
        <v>805</v>
      </c>
    </row>
    <row r="17" spans="1:218" ht="15.6">
      <c r="A17" s="284">
        <f t="shared" si="0"/>
        <v>11</v>
      </c>
      <c r="B17" s="253" t="s">
        <v>897</v>
      </c>
      <c r="C17" s="285" t="s">
        <v>28</v>
      </c>
      <c r="D17" s="286">
        <v>1</v>
      </c>
      <c r="E17" s="192"/>
      <c r="F17" s="192">
        <f t="shared" si="1"/>
        <v>0</v>
      </c>
      <c r="G17" s="254" t="s">
        <v>805</v>
      </c>
    </row>
    <row r="18" spans="1:218" ht="15.6">
      <c r="A18" s="282">
        <f t="shared" si="0"/>
        <v>12</v>
      </c>
      <c r="B18" s="257" t="s">
        <v>819</v>
      </c>
      <c r="C18" s="70" t="s">
        <v>773</v>
      </c>
      <c r="D18" s="278">
        <v>2.3454545454545452</v>
      </c>
      <c r="E18" s="192"/>
      <c r="F18" s="192">
        <f t="shared" si="1"/>
        <v>0</v>
      </c>
      <c r="G18" s="254" t="s">
        <v>805</v>
      </c>
    </row>
    <row r="19" spans="1:218" s="67" customFormat="1">
      <c r="A19" s="284">
        <f t="shared" si="0"/>
        <v>13</v>
      </c>
      <c r="B19" s="8" t="s">
        <v>820</v>
      </c>
      <c r="C19" s="51" t="s">
        <v>19</v>
      </c>
      <c r="D19" s="280">
        <v>2.25</v>
      </c>
      <c r="E19" s="192"/>
      <c r="F19" s="192">
        <f t="shared" si="1"/>
        <v>0</v>
      </c>
      <c r="G19" s="254" t="s">
        <v>805</v>
      </c>
    </row>
    <row r="20" spans="1:218">
      <c r="A20" s="284">
        <f t="shared" si="0"/>
        <v>14</v>
      </c>
      <c r="B20" s="261" t="s">
        <v>821</v>
      </c>
      <c r="C20" s="51" t="s">
        <v>19</v>
      </c>
      <c r="D20" s="280">
        <v>5.16</v>
      </c>
      <c r="E20" s="192"/>
      <c r="F20" s="192">
        <f t="shared" si="1"/>
        <v>0</v>
      </c>
      <c r="G20" s="254" t="s">
        <v>805</v>
      </c>
    </row>
    <row r="21" spans="1:218">
      <c r="A21" s="283">
        <f t="shared" si="0"/>
        <v>15</v>
      </c>
      <c r="B21" s="8" t="s">
        <v>822</v>
      </c>
      <c r="C21" s="84" t="s">
        <v>28</v>
      </c>
      <c r="D21" s="277">
        <v>4</v>
      </c>
      <c r="E21" s="192"/>
      <c r="F21" s="192">
        <f t="shared" si="1"/>
        <v>0</v>
      </c>
      <c r="G21" s="254" t="s">
        <v>805</v>
      </c>
    </row>
    <row r="22" spans="1:218">
      <c r="A22" s="283">
        <f t="shared" si="0"/>
        <v>16</v>
      </c>
      <c r="B22" s="8" t="s">
        <v>823</v>
      </c>
      <c r="C22" s="84" t="s">
        <v>28</v>
      </c>
      <c r="D22" s="277">
        <v>4</v>
      </c>
      <c r="E22" s="192"/>
      <c r="F22" s="192">
        <f t="shared" si="1"/>
        <v>0</v>
      </c>
      <c r="G22" s="254" t="s">
        <v>805</v>
      </c>
    </row>
    <row r="23" spans="1:218">
      <c r="A23" s="281">
        <f t="shared" si="0"/>
        <v>17</v>
      </c>
      <c r="B23" s="8" t="s">
        <v>824</v>
      </c>
      <c r="C23" s="84" t="s">
        <v>19</v>
      </c>
      <c r="D23" s="53">
        <v>70.141499999999994</v>
      </c>
      <c r="E23" s="192"/>
      <c r="F23" s="192">
        <f t="shared" si="1"/>
        <v>0</v>
      </c>
      <c r="G23" s="254" t="s">
        <v>805</v>
      </c>
    </row>
    <row r="24" spans="1:218" s="67" customFormat="1">
      <c r="A24" s="283">
        <f t="shared" si="0"/>
        <v>18</v>
      </c>
      <c r="B24" s="8" t="s">
        <v>825</v>
      </c>
      <c r="C24" s="84" t="s">
        <v>893</v>
      </c>
      <c r="D24" s="56">
        <v>62</v>
      </c>
      <c r="E24" s="192"/>
      <c r="F24" s="192">
        <f t="shared" si="1"/>
        <v>0</v>
      </c>
      <c r="G24" s="254" t="s">
        <v>805</v>
      </c>
    </row>
    <row r="25" spans="1:218">
      <c r="A25" s="283">
        <f t="shared" si="0"/>
        <v>19</v>
      </c>
      <c r="B25" s="8" t="s">
        <v>826</v>
      </c>
      <c r="C25" s="84" t="s">
        <v>28</v>
      </c>
      <c r="D25" s="277">
        <v>1</v>
      </c>
      <c r="E25" s="192"/>
      <c r="F25" s="192">
        <f t="shared" si="1"/>
        <v>0</v>
      </c>
      <c r="G25" s="254" t="s">
        <v>805</v>
      </c>
      <c r="H25" s="90"/>
    </row>
    <row r="26" spans="1:218">
      <c r="A26" s="283" t="s">
        <v>552</v>
      </c>
      <c r="B26" s="8" t="s">
        <v>827</v>
      </c>
      <c r="C26" s="84" t="s">
        <v>28</v>
      </c>
      <c r="D26" s="88">
        <v>1</v>
      </c>
      <c r="E26" s="192"/>
      <c r="F26" s="192">
        <f t="shared" si="1"/>
        <v>0</v>
      </c>
      <c r="G26" s="254" t="s">
        <v>899</v>
      </c>
      <c r="H26" s="90"/>
    </row>
    <row r="27" spans="1:218">
      <c r="A27" s="284">
        <f>A25+1</f>
        <v>20</v>
      </c>
      <c r="B27" s="257" t="s">
        <v>828</v>
      </c>
      <c r="C27" s="51" t="s">
        <v>68</v>
      </c>
      <c r="D27" s="277">
        <v>2</v>
      </c>
      <c r="E27" s="192"/>
      <c r="F27" s="192">
        <f t="shared" si="1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 t="s">
        <v>829</v>
      </c>
      <c r="B28" s="257" t="s">
        <v>830</v>
      </c>
      <c r="C28" s="51" t="s">
        <v>68</v>
      </c>
      <c r="D28" s="56">
        <v>2</v>
      </c>
      <c r="E28" s="192"/>
      <c r="F28" s="192">
        <f t="shared" si="1"/>
        <v>0</v>
      </c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283">
        <f>A27+1</f>
        <v>21</v>
      </c>
      <c r="B29" s="8" t="s">
        <v>831</v>
      </c>
      <c r="C29" s="84" t="s">
        <v>28</v>
      </c>
      <c r="D29" s="277">
        <v>3</v>
      </c>
      <c r="E29" s="192"/>
      <c r="F29" s="192">
        <f t="shared" si="1"/>
        <v>0</v>
      </c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283" t="s">
        <v>556</v>
      </c>
      <c r="B30" s="8" t="s">
        <v>832</v>
      </c>
      <c r="C30" s="84" t="s">
        <v>28</v>
      </c>
      <c r="D30" s="88">
        <v>3</v>
      </c>
      <c r="E30" s="192"/>
      <c r="F30" s="192">
        <f t="shared" si="1"/>
        <v>0</v>
      </c>
      <c r="G30" s="254" t="s">
        <v>899</v>
      </c>
      <c r="H30" s="90"/>
    </row>
    <row r="31" spans="1:218" s="55" customFormat="1">
      <c r="A31" s="284">
        <f>A29+1</f>
        <v>22</v>
      </c>
      <c r="B31" s="257" t="s">
        <v>833</v>
      </c>
      <c r="C31" s="51" t="s">
        <v>68</v>
      </c>
      <c r="D31" s="277">
        <v>6</v>
      </c>
      <c r="E31" s="192"/>
      <c r="F31" s="192">
        <f t="shared" si="1"/>
        <v>0</v>
      </c>
      <c r="G31" s="254" t="s">
        <v>805</v>
      </c>
    </row>
    <row r="32" spans="1:218" s="55" customFormat="1">
      <c r="A32" s="134" t="s">
        <v>558</v>
      </c>
      <c r="B32" s="257" t="s">
        <v>834</v>
      </c>
      <c r="C32" s="51" t="s">
        <v>68</v>
      </c>
      <c r="D32" s="56">
        <v>6</v>
      </c>
      <c r="E32" s="192"/>
      <c r="F32" s="192">
        <f t="shared" si="1"/>
        <v>0</v>
      </c>
      <c r="G32" s="254" t="s">
        <v>804</v>
      </c>
    </row>
    <row r="33" spans="1:8" s="258" customFormat="1">
      <c r="A33" s="283">
        <f>A31+1</f>
        <v>23</v>
      </c>
      <c r="B33" s="8" t="s">
        <v>835</v>
      </c>
      <c r="C33" s="84" t="s">
        <v>19</v>
      </c>
      <c r="D33" s="85">
        <v>2.0399999999999998E-2</v>
      </c>
      <c r="E33" s="192"/>
      <c r="F33" s="192">
        <f t="shared" si="1"/>
        <v>0</v>
      </c>
      <c r="G33" s="254" t="s">
        <v>805</v>
      </c>
      <c r="H33" s="90"/>
    </row>
    <row r="34" spans="1:8" s="256" customFormat="1">
      <c r="A34" s="113" t="s">
        <v>560</v>
      </c>
      <c r="B34" s="8" t="s">
        <v>836</v>
      </c>
      <c r="C34" s="84" t="s">
        <v>28</v>
      </c>
      <c r="D34" s="88">
        <v>2</v>
      </c>
      <c r="E34" s="192"/>
      <c r="F34" s="192">
        <f t="shared" si="1"/>
        <v>0</v>
      </c>
      <c r="G34" s="254" t="s">
        <v>804</v>
      </c>
    </row>
    <row r="35" spans="1:8" s="256" customFormat="1">
      <c r="A35" s="283">
        <f>A33+1</f>
        <v>24</v>
      </c>
      <c r="B35" s="8" t="s">
        <v>837</v>
      </c>
      <c r="C35" s="84" t="s">
        <v>19</v>
      </c>
      <c r="D35" s="85">
        <v>2.0399999999999998E-2</v>
      </c>
      <c r="E35" s="192"/>
      <c r="F35" s="192">
        <f t="shared" si="1"/>
        <v>0</v>
      </c>
      <c r="G35" s="254" t="s">
        <v>805</v>
      </c>
      <c r="H35" s="90"/>
    </row>
    <row r="36" spans="1:8" s="256" customFormat="1">
      <c r="A36" s="113" t="s">
        <v>562</v>
      </c>
      <c r="B36" s="8" t="s">
        <v>838</v>
      </c>
      <c r="C36" s="84" t="s">
        <v>28</v>
      </c>
      <c r="D36" s="88">
        <v>2</v>
      </c>
      <c r="E36" s="192"/>
      <c r="F36" s="192">
        <f t="shared" si="1"/>
        <v>0</v>
      </c>
      <c r="G36" s="254" t="s">
        <v>804</v>
      </c>
    </row>
    <row r="37" spans="1:8" s="256" customFormat="1">
      <c r="A37" s="283">
        <f>A35+1</f>
        <v>25</v>
      </c>
      <c r="B37" s="8" t="s">
        <v>839</v>
      </c>
      <c r="C37" s="84" t="s">
        <v>27</v>
      </c>
      <c r="D37" s="88">
        <v>5</v>
      </c>
      <c r="E37" s="192"/>
      <c r="F37" s="192">
        <f t="shared" si="1"/>
        <v>0</v>
      </c>
      <c r="G37" s="254" t="s">
        <v>805</v>
      </c>
      <c r="H37" s="90"/>
    </row>
    <row r="38" spans="1:8" s="256" customFormat="1">
      <c r="A38" s="113" t="s">
        <v>563</v>
      </c>
      <c r="B38" s="8" t="s">
        <v>840</v>
      </c>
      <c r="C38" s="84" t="s">
        <v>27</v>
      </c>
      <c r="D38" s="88">
        <v>4.9950000000000001</v>
      </c>
      <c r="E38" s="192"/>
      <c r="F38" s="192">
        <f t="shared" si="1"/>
        <v>0</v>
      </c>
      <c r="G38" s="254" t="s">
        <v>804</v>
      </c>
    </row>
    <row r="39" spans="1:8" s="256" customFormat="1">
      <c r="A39" s="283">
        <f>A37+1</f>
        <v>26</v>
      </c>
      <c r="B39" s="8" t="s">
        <v>841</v>
      </c>
      <c r="C39" s="84" t="s">
        <v>27</v>
      </c>
      <c r="D39" s="88">
        <v>5</v>
      </c>
      <c r="E39" s="192"/>
      <c r="F39" s="192">
        <f t="shared" si="1"/>
        <v>0</v>
      </c>
      <c r="G39" s="254" t="s">
        <v>805</v>
      </c>
      <c r="H39" s="90"/>
    </row>
    <row r="40" spans="1:8">
      <c r="A40" s="287">
        <f>A39+1</f>
        <v>27</v>
      </c>
      <c r="B40" s="261" t="s">
        <v>894</v>
      </c>
      <c r="C40" s="51" t="s">
        <v>23</v>
      </c>
      <c r="D40" s="288">
        <v>1</v>
      </c>
      <c r="E40" s="192"/>
      <c r="F40" s="192">
        <f t="shared" si="1"/>
        <v>0</v>
      </c>
      <c r="G40" s="254" t="s">
        <v>805</v>
      </c>
    </row>
    <row r="41" spans="1:8">
      <c r="A41" s="289" t="s">
        <v>567</v>
      </c>
      <c r="B41" s="261" t="s">
        <v>895</v>
      </c>
      <c r="C41" s="51" t="s">
        <v>23</v>
      </c>
      <c r="D41" s="290">
        <v>1.0149999999999999</v>
      </c>
      <c r="E41" s="192"/>
      <c r="F41" s="192">
        <f t="shared" si="1"/>
        <v>0</v>
      </c>
      <c r="G41" s="254" t="s">
        <v>804</v>
      </c>
      <c r="H41" s="90"/>
    </row>
    <row r="42" spans="1:8" ht="15.6">
      <c r="A42" s="287">
        <f>A40+1</f>
        <v>28</v>
      </c>
      <c r="B42" s="261" t="s">
        <v>842</v>
      </c>
      <c r="C42" s="51" t="s">
        <v>773</v>
      </c>
      <c r="D42" s="52">
        <v>2.6</v>
      </c>
      <c r="E42" s="192"/>
      <c r="F42" s="192">
        <f t="shared" si="1"/>
        <v>0</v>
      </c>
      <c r="G42" s="254" t="s">
        <v>805</v>
      </c>
    </row>
    <row r="43" spans="1:8" ht="15.6">
      <c r="A43" s="287" t="s">
        <v>568</v>
      </c>
      <c r="B43" s="257" t="s">
        <v>843</v>
      </c>
      <c r="C43" s="51" t="s">
        <v>773</v>
      </c>
      <c r="D43" s="52">
        <v>2.6389999999999998</v>
      </c>
      <c r="E43" s="192"/>
      <c r="F43" s="192">
        <f t="shared" si="1"/>
        <v>0</v>
      </c>
      <c r="G43" s="254" t="s">
        <v>804</v>
      </c>
      <c r="H43" s="90"/>
    </row>
    <row r="44" spans="1:8" s="55" customFormat="1">
      <c r="A44" s="287" t="s">
        <v>844</v>
      </c>
      <c r="B44" s="260" t="s">
        <v>845</v>
      </c>
      <c r="C44" s="51" t="s">
        <v>19</v>
      </c>
      <c r="D44" s="80">
        <v>0.17499999999999999</v>
      </c>
      <c r="E44" s="192"/>
      <c r="F44" s="192">
        <f t="shared" si="1"/>
        <v>0</v>
      </c>
      <c r="G44" s="254" t="s">
        <v>804</v>
      </c>
    </row>
    <row r="45" spans="1:8" s="55" customFormat="1" ht="15.6">
      <c r="A45" s="287" t="s">
        <v>846</v>
      </c>
      <c r="B45" s="260" t="s">
        <v>490</v>
      </c>
      <c r="C45" s="51" t="s">
        <v>777</v>
      </c>
      <c r="D45" s="52">
        <v>3.3280000000000003</v>
      </c>
      <c r="E45" s="192"/>
      <c r="F45" s="192">
        <f t="shared" si="1"/>
        <v>0</v>
      </c>
      <c r="G45" s="254" t="s">
        <v>804</v>
      </c>
      <c r="H45" s="90"/>
    </row>
    <row r="46" spans="1:8" ht="15.6">
      <c r="A46" s="287" t="s">
        <v>847</v>
      </c>
      <c r="B46" s="302" t="s">
        <v>848</v>
      </c>
      <c r="C46" s="51" t="s">
        <v>773</v>
      </c>
      <c r="D46" s="98">
        <v>6.2399999999999999E-3</v>
      </c>
      <c r="E46" s="192"/>
      <c r="F46" s="192">
        <f t="shared" si="1"/>
        <v>0</v>
      </c>
      <c r="G46" s="254" t="s">
        <v>804</v>
      </c>
    </row>
    <row r="47" spans="1:8" ht="15.6">
      <c r="A47" s="287" t="s">
        <v>849</v>
      </c>
      <c r="B47" s="302" t="s">
        <v>850</v>
      </c>
      <c r="C47" s="51" t="s">
        <v>773</v>
      </c>
      <c r="D47" s="80">
        <v>1.6380000000000002E-2</v>
      </c>
      <c r="E47" s="192"/>
      <c r="F47" s="192">
        <f t="shared" si="1"/>
        <v>0</v>
      </c>
      <c r="G47" s="254" t="s">
        <v>804</v>
      </c>
      <c r="H47" s="90"/>
    </row>
    <row r="48" spans="1:8" ht="15.6">
      <c r="A48" s="287" t="s">
        <v>851</v>
      </c>
      <c r="B48" s="302" t="s">
        <v>852</v>
      </c>
      <c r="C48" s="51" t="s">
        <v>773</v>
      </c>
      <c r="D48" s="80">
        <v>8.0339999999999995E-2</v>
      </c>
      <c r="E48" s="192"/>
      <c r="F48" s="192">
        <f t="shared" si="1"/>
        <v>0</v>
      </c>
      <c r="G48" s="254" t="s">
        <v>804</v>
      </c>
    </row>
    <row r="49" spans="1:8" ht="15.6">
      <c r="A49" s="287">
        <f>A42+1</f>
        <v>29</v>
      </c>
      <c r="B49" s="261" t="s">
        <v>853</v>
      </c>
      <c r="C49" s="51" t="s">
        <v>773</v>
      </c>
      <c r="D49" s="52">
        <v>1.4</v>
      </c>
      <c r="E49" s="192"/>
      <c r="F49" s="192">
        <f t="shared" si="1"/>
        <v>0</v>
      </c>
      <c r="G49" s="254" t="s">
        <v>805</v>
      </c>
      <c r="H49" s="90"/>
    </row>
    <row r="50" spans="1:8" ht="15.6">
      <c r="A50" s="287" t="s">
        <v>569</v>
      </c>
      <c r="B50" s="257" t="s">
        <v>843</v>
      </c>
      <c r="C50" s="51" t="s">
        <v>773</v>
      </c>
      <c r="D50" s="80">
        <v>1.4209999999999998</v>
      </c>
      <c r="E50" s="192"/>
      <c r="F50" s="192">
        <f t="shared" si="1"/>
        <v>0</v>
      </c>
      <c r="G50" s="254" t="s">
        <v>804</v>
      </c>
    </row>
    <row r="51" spans="1:8">
      <c r="A51" s="287" t="s">
        <v>854</v>
      </c>
      <c r="B51" s="260" t="s">
        <v>855</v>
      </c>
      <c r="C51" s="51" t="s">
        <v>19</v>
      </c>
      <c r="D51" s="52">
        <v>0.17</v>
      </c>
      <c r="E51" s="192"/>
      <c r="F51" s="192">
        <f t="shared" si="1"/>
        <v>0</v>
      </c>
      <c r="G51" s="254" t="s">
        <v>804</v>
      </c>
      <c r="H51" s="90"/>
    </row>
    <row r="52" spans="1:8" s="55" customFormat="1" ht="15.6">
      <c r="A52" s="287" t="s">
        <v>856</v>
      </c>
      <c r="B52" s="302" t="s">
        <v>857</v>
      </c>
      <c r="C52" s="51" t="s">
        <v>777</v>
      </c>
      <c r="D52" s="52">
        <v>1.9179999999999999</v>
      </c>
      <c r="E52" s="192"/>
      <c r="F52" s="192">
        <f t="shared" si="1"/>
        <v>0</v>
      </c>
      <c r="G52" s="254" t="s">
        <v>804</v>
      </c>
    </row>
    <row r="53" spans="1:8" s="55" customFormat="1" ht="15.6">
      <c r="A53" s="287" t="s">
        <v>858</v>
      </c>
      <c r="B53" s="302" t="s">
        <v>859</v>
      </c>
      <c r="C53" s="51" t="s">
        <v>773</v>
      </c>
      <c r="D53" s="80">
        <v>1.1759999999999998E-2</v>
      </c>
      <c r="E53" s="192"/>
      <c r="F53" s="192">
        <f t="shared" si="1"/>
        <v>0</v>
      </c>
      <c r="G53" s="254" t="s">
        <v>804</v>
      </c>
      <c r="H53" s="90"/>
    </row>
    <row r="54" spans="1:8" ht="15.6">
      <c r="A54" s="287" t="s">
        <v>860</v>
      </c>
      <c r="B54" s="302" t="s">
        <v>861</v>
      </c>
      <c r="C54" s="51" t="s">
        <v>773</v>
      </c>
      <c r="D54" s="80">
        <v>3.5839999999999997E-2</v>
      </c>
      <c r="E54" s="192"/>
      <c r="F54" s="192">
        <f t="shared" si="1"/>
        <v>0</v>
      </c>
      <c r="G54" s="254" t="s">
        <v>804</v>
      </c>
    </row>
    <row r="55" spans="1:8" ht="15.6">
      <c r="A55" s="287" t="s">
        <v>862</v>
      </c>
      <c r="B55" s="302" t="s">
        <v>852</v>
      </c>
      <c r="C55" s="51" t="s">
        <v>773</v>
      </c>
      <c r="D55" s="80">
        <v>3.6399999999999996E-3</v>
      </c>
      <c r="E55" s="192"/>
      <c r="F55" s="192">
        <f t="shared" si="1"/>
        <v>0</v>
      </c>
      <c r="G55" s="254" t="s">
        <v>804</v>
      </c>
      <c r="H55" s="90"/>
    </row>
    <row r="56" spans="1:8" s="55" customFormat="1">
      <c r="A56" s="284">
        <f>A49+1</f>
        <v>30</v>
      </c>
      <c r="B56" s="253" t="s">
        <v>863</v>
      </c>
      <c r="C56" s="285" t="s">
        <v>28</v>
      </c>
      <c r="D56" s="286">
        <v>1</v>
      </c>
      <c r="E56" s="192"/>
      <c r="F56" s="192">
        <f t="shared" si="1"/>
        <v>0</v>
      </c>
      <c r="G56" s="254" t="s">
        <v>805</v>
      </c>
    </row>
    <row r="57" spans="1:8" s="55" customFormat="1" ht="15.6">
      <c r="A57" s="284" t="s">
        <v>570</v>
      </c>
      <c r="B57" s="257" t="s">
        <v>864</v>
      </c>
      <c r="C57" s="51" t="s">
        <v>773</v>
      </c>
      <c r="D57" s="80">
        <v>0.17013</v>
      </c>
      <c r="E57" s="192"/>
      <c r="F57" s="192">
        <f t="shared" si="1"/>
        <v>0</v>
      </c>
      <c r="G57" s="254" t="s">
        <v>804</v>
      </c>
      <c r="H57" s="90"/>
    </row>
    <row r="58" spans="1:8" s="55" customFormat="1">
      <c r="A58" s="284" t="s">
        <v>865</v>
      </c>
      <c r="B58" s="257" t="s">
        <v>866</v>
      </c>
      <c r="C58" s="51" t="s">
        <v>69</v>
      </c>
      <c r="D58" s="80">
        <v>1.3</v>
      </c>
      <c r="E58" s="192"/>
      <c r="F58" s="192">
        <f t="shared" si="1"/>
        <v>0</v>
      </c>
      <c r="G58" s="254" t="s">
        <v>804</v>
      </c>
    </row>
    <row r="59" spans="1:8" s="55" customFormat="1" ht="15.6">
      <c r="A59" s="284">
        <f>A56+1</f>
        <v>31</v>
      </c>
      <c r="B59" s="255" t="s">
        <v>896</v>
      </c>
      <c r="C59" s="51" t="s">
        <v>773</v>
      </c>
      <c r="D59" s="291">
        <v>5.6</v>
      </c>
      <c r="E59" s="192"/>
      <c r="F59" s="192">
        <f t="shared" si="1"/>
        <v>0</v>
      </c>
      <c r="G59" s="254" t="s">
        <v>805</v>
      </c>
      <c r="H59" s="90"/>
    </row>
    <row r="60" spans="1:8" s="55" customFormat="1">
      <c r="A60" s="284" t="s">
        <v>571</v>
      </c>
      <c r="B60" s="257" t="s">
        <v>867</v>
      </c>
      <c r="C60" s="51" t="s">
        <v>68</v>
      </c>
      <c r="D60" s="291">
        <v>350</v>
      </c>
      <c r="E60" s="192"/>
      <c r="F60" s="192">
        <f t="shared" si="1"/>
        <v>0</v>
      </c>
      <c r="G60" s="254" t="s">
        <v>804</v>
      </c>
    </row>
    <row r="61" spans="1:8" s="55" customFormat="1" ht="15.6">
      <c r="A61" s="284" t="s">
        <v>868</v>
      </c>
      <c r="B61" s="257" t="s">
        <v>869</v>
      </c>
      <c r="C61" s="51" t="s">
        <v>773</v>
      </c>
      <c r="D61" s="292">
        <v>0.58666666666666667</v>
      </c>
      <c r="E61" s="192"/>
      <c r="F61" s="192">
        <f t="shared" si="1"/>
        <v>0</v>
      </c>
      <c r="G61" s="254" t="s">
        <v>804</v>
      </c>
      <c r="H61" s="90"/>
    </row>
    <row r="62" spans="1:8" s="55" customFormat="1" ht="15.6">
      <c r="A62" s="293">
        <f>A59+1</f>
        <v>32</v>
      </c>
      <c r="B62" s="303" t="s">
        <v>870</v>
      </c>
      <c r="C62" s="294" t="s">
        <v>773</v>
      </c>
      <c r="D62" s="295">
        <v>0.9</v>
      </c>
      <c r="E62" s="192"/>
      <c r="F62" s="192">
        <f t="shared" si="1"/>
        <v>0</v>
      </c>
      <c r="G62" s="254" t="s">
        <v>805</v>
      </c>
      <c r="H62" s="90"/>
    </row>
    <row r="63" spans="1:8" s="55" customFormat="1" ht="15.6">
      <c r="A63" s="296" t="s">
        <v>573</v>
      </c>
      <c r="B63" s="304" t="s">
        <v>871</v>
      </c>
      <c r="C63" s="294" t="s">
        <v>773</v>
      </c>
      <c r="D63" s="297">
        <v>0.91349999999999998</v>
      </c>
      <c r="E63" s="192"/>
      <c r="F63" s="192">
        <f t="shared" si="1"/>
        <v>0</v>
      </c>
      <c r="G63" s="254" t="s">
        <v>804</v>
      </c>
    </row>
    <row r="64" spans="1:8" s="55" customFormat="1">
      <c r="A64" s="296" t="s">
        <v>872</v>
      </c>
      <c r="B64" s="305" t="s">
        <v>873</v>
      </c>
      <c r="C64" s="294" t="s">
        <v>19</v>
      </c>
      <c r="D64" s="297">
        <v>7.4999999999999997E-2</v>
      </c>
      <c r="E64" s="192"/>
      <c r="F64" s="192">
        <f t="shared" si="1"/>
        <v>0</v>
      </c>
      <c r="G64" s="254" t="s">
        <v>804</v>
      </c>
      <c r="H64" s="90"/>
    </row>
    <row r="65" spans="1:8" s="55" customFormat="1" ht="15.6">
      <c r="A65" s="296" t="s">
        <v>874</v>
      </c>
      <c r="B65" s="305" t="s">
        <v>490</v>
      </c>
      <c r="C65" s="294" t="s">
        <v>777</v>
      </c>
      <c r="D65" s="297">
        <v>1.26</v>
      </c>
      <c r="E65" s="192"/>
      <c r="F65" s="192">
        <f t="shared" si="1"/>
        <v>0</v>
      </c>
      <c r="G65" s="254" t="s">
        <v>804</v>
      </c>
    </row>
    <row r="66" spans="1:8" s="55" customFormat="1" ht="15.6">
      <c r="A66" s="296" t="s">
        <v>875</v>
      </c>
      <c r="B66" s="305" t="s">
        <v>876</v>
      </c>
      <c r="C66" s="294" t="s">
        <v>773</v>
      </c>
      <c r="D66" s="297">
        <v>1.3049999999999999E-2</v>
      </c>
      <c r="E66" s="192"/>
      <c r="F66" s="192">
        <f t="shared" si="1"/>
        <v>0</v>
      </c>
      <c r="G66" s="254" t="s">
        <v>804</v>
      </c>
      <c r="H66" s="90"/>
    </row>
    <row r="67" spans="1:8" s="55" customFormat="1">
      <c r="A67" s="296" t="s">
        <v>877</v>
      </c>
      <c r="B67" s="304" t="s">
        <v>878</v>
      </c>
      <c r="C67" s="298" t="s">
        <v>69</v>
      </c>
      <c r="D67" s="299">
        <v>2.25</v>
      </c>
      <c r="E67" s="192"/>
      <c r="F67" s="192">
        <f t="shared" si="1"/>
        <v>0</v>
      </c>
      <c r="G67" s="254" t="s">
        <v>804</v>
      </c>
    </row>
    <row r="68" spans="1:8" s="55" customFormat="1">
      <c r="A68" s="211">
        <f>A62+1</f>
        <v>33</v>
      </c>
      <c r="B68" s="257" t="s">
        <v>879</v>
      </c>
      <c r="C68" s="51" t="s">
        <v>52</v>
      </c>
      <c r="D68" s="277">
        <v>66</v>
      </c>
      <c r="E68" s="192"/>
      <c r="F68" s="192">
        <f t="shared" si="1"/>
        <v>0</v>
      </c>
      <c r="G68" s="254" t="s">
        <v>805</v>
      </c>
      <c r="H68" s="90"/>
    </row>
    <row r="69" spans="1:8" s="55" customFormat="1">
      <c r="A69" s="306" t="s">
        <v>575</v>
      </c>
      <c r="B69" s="257" t="s">
        <v>880</v>
      </c>
      <c r="C69" s="51" t="s">
        <v>23</v>
      </c>
      <c r="D69" s="279">
        <v>1.1748000000000001</v>
      </c>
      <c r="E69" s="192"/>
      <c r="F69" s="192">
        <f t="shared" si="1"/>
        <v>0</v>
      </c>
      <c r="G69" s="254" t="s">
        <v>804</v>
      </c>
    </row>
    <row r="70" spans="1:8" s="55" customFormat="1" ht="15.6">
      <c r="A70" s="284">
        <f>A68+1</f>
        <v>34</v>
      </c>
      <c r="B70" s="257" t="s">
        <v>881</v>
      </c>
      <c r="C70" s="84" t="s">
        <v>777</v>
      </c>
      <c r="D70" s="277">
        <v>47</v>
      </c>
      <c r="E70" s="192"/>
      <c r="F70" s="192">
        <f t="shared" si="1"/>
        <v>0</v>
      </c>
      <c r="G70" s="254" t="s">
        <v>805</v>
      </c>
      <c r="H70" s="90"/>
    </row>
    <row r="71" spans="1:8" s="55" customFormat="1">
      <c r="A71" s="49" t="s">
        <v>577</v>
      </c>
      <c r="B71" s="257" t="s">
        <v>379</v>
      </c>
      <c r="C71" s="51" t="s">
        <v>19</v>
      </c>
      <c r="D71" s="80">
        <v>0.11279999999999998</v>
      </c>
      <c r="E71" s="192"/>
      <c r="F71" s="192">
        <f t="shared" si="1"/>
        <v>0</v>
      </c>
      <c r="G71" s="254" t="s">
        <v>804</v>
      </c>
    </row>
    <row r="72" spans="1:8" s="55" customFormat="1">
      <c r="A72" s="281">
        <f>A70+1</f>
        <v>35</v>
      </c>
      <c r="B72" s="8" t="s">
        <v>882</v>
      </c>
      <c r="C72" s="84" t="s">
        <v>69</v>
      </c>
      <c r="D72" s="85">
        <v>1.5</v>
      </c>
      <c r="E72" s="192"/>
      <c r="F72" s="192">
        <f t="shared" ref="F72:F82" si="2">D72*E72</f>
        <v>0</v>
      </c>
      <c r="G72" s="254" t="s">
        <v>805</v>
      </c>
      <c r="H72" s="90"/>
    </row>
    <row r="73" spans="1:8" s="55" customFormat="1">
      <c r="A73" s="287">
        <f>A72+1</f>
        <v>36</v>
      </c>
      <c r="B73" s="253" t="s">
        <v>883</v>
      </c>
      <c r="C73" s="206" t="s">
        <v>28</v>
      </c>
      <c r="D73" s="300">
        <v>1</v>
      </c>
      <c r="E73" s="192"/>
      <c r="F73" s="192">
        <f t="shared" si="2"/>
        <v>0</v>
      </c>
      <c r="G73" s="254" t="s">
        <v>805</v>
      </c>
    </row>
    <row r="74" spans="1:8" s="55" customFormat="1">
      <c r="A74" s="287" t="s">
        <v>352</v>
      </c>
      <c r="B74" s="253" t="s">
        <v>373</v>
      </c>
      <c r="C74" s="70" t="s">
        <v>23</v>
      </c>
      <c r="D74" s="52">
        <v>1.4E-2</v>
      </c>
      <c r="E74" s="192"/>
      <c r="F74" s="192">
        <f t="shared" si="2"/>
        <v>0</v>
      </c>
      <c r="G74" s="254" t="s">
        <v>804</v>
      </c>
      <c r="H74" s="90"/>
    </row>
    <row r="75" spans="1:8" s="55" customFormat="1">
      <c r="A75" s="287" t="s">
        <v>884</v>
      </c>
      <c r="B75" s="257" t="s">
        <v>885</v>
      </c>
      <c r="C75" s="51" t="s">
        <v>28</v>
      </c>
      <c r="D75" s="56">
        <v>1</v>
      </c>
      <c r="E75" s="192"/>
      <c r="F75" s="192">
        <f t="shared" si="2"/>
        <v>0</v>
      </c>
      <c r="G75" s="254" t="s">
        <v>804</v>
      </c>
    </row>
    <row r="76" spans="1:8" s="55" customFormat="1">
      <c r="A76" s="283">
        <f>A73+1</f>
        <v>37</v>
      </c>
      <c r="B76" s="8" t="s">
        <v>886</v>
      </c>
      <c r="C76" s="84" t="s">
        <v>211</v>
      </c>
      <c r="D76" s="277">
        <v>2</v>
      </c>
      <c r="E76" s="192"/>
      <c r="F76" s="192">
        <f t="shared" si="2"/>
        <v>0</v>
      </c>
      <c r="G76" s="254" t="s">
        <v>805</v>
      </c>
      <c r="H76" s="90"/>
    </row>
    <row r="77" spans="1:8" s="55" customFormat="1">
      <c r="A77" s="284" t="s">
        <v>354</v>
      </c>
      <c r="B77" s="257" t="s">
        <v>887</v>
      </c>
      <c r="C77" s="51" t="s">
        <v>27</v>
      </c>
      <c r="D77" s="52">
        <v>0.6</v>
      </c>
      <c r="E77" s="192"/>
      <c r="F77" s="192">
        <f t="shared" si="2"/>
        <v>0</v>
      </c>
      <c r="G77" s="254" t="s">
        <v>804</v>
      </c>
    </row>
    <row r="78" spans="1:8" s="55" customFormat="1">
      <c r="A78" s="283">
        <f>A76+1</f>
        <v>38</v>
      </c>
      <c r="B78" s="8" t="s">
        <v>888</v>
      </c>
      <c r="C78" s="84" t="s">
        <v>211</v>
      </c>
      <c r="D78" s="88">
        <v>2</v>
      </c>
      <c r="E78" s="192"/>
      <c r="F78" s="192">
        <f t="shared" si="2"/>
        <v>0</v>
      </c>
      <c r="G78" s="254" t="s">
        <v>805</v>
      </c>
      <c r="H78" s="90"/>
    </row>
    <row r="79" spans="1:8" s="55" customFormat="1" ht="15.6">
      <c r="A79" s="284">
        <f>A78+1</f>
        <v>39</v>
      </c>
      <c r="B79" s="261" t="s">
        <v>889</v>
      </c>
      <c r="C79" s="84" t="s">
        <v>773</v>
      </c>
      <c r="D79" s="85">
        <v>5</v>
      </c>
      <c r="E79" s="192"/>
      <c r="F79" s="192">
        <f t="shared" si="2"/>
        <v>0</v>
      </c>
      <c r="G79" s="254" t="s">
        <v>805</v>
      </c>
    </row>
    <row r="80" spans="1:8" s="55" customFormat="1" ht="15.6">
      <c r="A80" s="281">
        <f>A79+1</f>
        <v>40</v>
      </c>
      <c r="B80" s="259" t="s">
        <v>890</v>
      </c>
      <c r="C80" s="39" t="s">
        <v>773</v>
      </c>
      <c r="D80" s="41">
        <v>5</v>
      </c>
      <c r="E80" s="192"/>
      <c r="F80" s="192">
        <f t="shared" si="2"/>
        <v>0</v>
      </c>
      <c r="G80" s="254" t="s">
        <v>805</v>
      </c>
      <c r="H80" s="90"/>
    </row>
    <row r="81" spans="1:8" s="55" customFormat="1" ht="15.6">
      <c r="A81" s="283">
        <f>A80+1</f>
        <v>41</v>
      </c>
      <c r="B81" s="255" t="s">
        <v>891</v>
      </c>
      <c r="C81" s="84" t="s">
        <v>773</v>
      </c>
      <c r="D81" s="85">
        <v>5</v>
      </c>
      <c r="E81" s="192"/>
      <c r="F81" s="192">
        <f t="shared" si="2"/>
        <v>0</v>
      </c>
      <c r="G81" s="254" t="s">
        <v>805</v>
      </c>
    </row>
    <row r="82" spans="1:8" s="55" customFormat="1" ht="16.2" thickBot="1">
      <c r="A82" s="283">
        <f>A81+1</f>
        <v>42</v>
      </c>
      <c r="B82" s="8" t="s">
        <v>892</v>
      </c>
      <c r="C82" s="84" t="s">
        <v>773</v>
      </c>
      <c r="D82" s="277">
        <v>1</v>
      </c>
      <c r="E82" s="192"/>
      <c r="F82" s="192">
        <f t="shared" si="2"/>
        <v>0</v>
      </c>
      <c r="G82" s="254" t="s">
        <v>805</v>
      </c>
      <c r="H82" s="90"/>
    </row>
    <row r="83" spans="1:8" ht="15.6" thickBot="1">
      <c r="A83" s="215"/>
      <c r="B83" s="262" t="s">
        <v>30</v>
      </c>
      <c r="C83" s="218"/>
      <c r="D83" s="272"/>
      <c r="E83" s="272"/>
      <c r="F83" s="221">
        <f>SUM(F7:F82)</f>
        <v>0</v>
      </c>
    </row>
    <row r="84" spans="1:8" ht="15.6" thickBot="1">
      <c r="A84" s="231"/>
      <c r="B84" s="263" t="s">
        <v>806</v>
      </c>
      <c r="C84" s="226"/>
      <c r="D84" s="273"/>
      <c r="E84" s="273"/>
      <c r="F84" s="274">
        <f>F83*C84</f>
        <v>0</v>
      </c>
    </row>
    <row r="85" spans="1:8" ht="15.6" thickBot="1">
      <c r="A85" s="224"/>
      <c r="B85" s="264" t="s">
        <v>32</v>
      </c>
      <c r="C85" s="227"/>
      <c r="D85" s="275"/>
      <c r="E85" s="275"/>
      <c r="F85" s="221">
        <f>SUM(F83:F84)</f>
        <v>0</v>
      </c>
    </row>
    <row r="86" spans="1:8" ht="15.6" thickBot="1">
      <c r="A86" s="231"/>
      <c r="B86" s="263" t="s">
        <v>34</v>
      </c>
      <c r="C86" s="226"/>
      <c r="D86" s="273"/>
      <c r="E86" s="273"/>
      <c r="F86" s="274">
        <f>F85*C86</f>
        <v>0</v>
      </c>
    </row>
    <row r="87" spans="1:8" ht="15.6" thickBot="1">
      <c r="A87" s="224"/>
      <c r="B87" s="264" t="s">
        <v>32</v>
      </c>
      <c r="C87" s="227"/>
      <c r="D87" s="275"/>
      <c r="E87" s="275"/>
      <c r="F87" s="221">
        <f>SUM(F85:F86)</f>
        <v>0</v>
      </c>
    </row>
    <row r="88" spans="1:8" ht="15.6" thickBot="1">
      <c r="A88" s="224"/>
      <c r="B88" s="265" t="s">
        <v>807</v>
      </c>
      <c r="C88" s="251"/>
      <c r="D88" s="275"/>
      <c r="E88" s="275"/>
      <c r="F88" s="276">
        <f>F87*C88</f>
        <v>0</v>
      </c>
    </row>
    <row r="89" spans="1:8" ht="15.6" thickBot="1">
      <c r="A89" s="231"/>
      <c r="B89" s="266" t="s">
        <v>32</v>
      </c>
      <c r="C89" s="234"/>
      <c r="D89" s="273"/>
      <c r="E89" s="273"/>
      <c r="F89" s="273">
        <f>SUM(F87:F88)</f>
        <v>0</v>
      </c>
    </row>
    <row r="90" spans="1:8" ht="15" customHeight="1">
      <c r="F90" s="307"/>
    </row>
    <row r="91" spans="1:8" ht="5.25" customHeight="1"/>
  </sheetData>
  <autoFilter ref="A6:G89"/>
  <mergeCells count="6">
    <mergeCell ref="F4:F5"/>
    <mergeCell ref="A4:A5"/>
    <mergeCell ref="B4:B5"/>
    <mergeCell ref="C4:C5"/>
    <mergeCell ref="D4:D5"/>
    <mergeCell ref="E4:E5"/>
  </mergeCells>
  <conditionalFormatting sqref="D14 D18 D62:D71 D43">
    <cfRule type="cellIs" dxfId="14" priority="15" stopIfTrue="1" operator="equal">
      <formula>8223.307275</formula>
    </cfRule>
  </conditionalFormatting>
  <conditionalFormatting sqref="B9 C52:D55 B14:D14 B18:D18 D45 C73:D73 B75:D75 B62:C71 C46:D50 D43 B40:C41">
    <cfRule type="cellIs" dxfId="13" priority="14" stopIfTrue="1" operator="equal">
      <formula>0</formula>
    </cfRule>
  </conditionalFormatting>
  <conditionalFormatting sqref="B17">
    <cfRule type="cellIs" dxfId="12" priority="13" stopIfTrue="1" operator="equal">
      <formula>0</formula>
    </cfRule>
  </conditionalFormatting>
  <conditionalFormatting sqref="D45 B45">
    <cfRule type="cellIs" dxfId="11" priority="11" stopIfTrue="1" operator="equal">
      <formula>8223.307275</formula>
    </cfRule>
  </conditionalFormatting>
  <conditionalFormatting sqref="C44">
    <cfRule type="cellIs" dxfId="10" priority="12" stopIfTrue="1" operator="equal">
      <formula>0</formula>
    </cfRule>
  </conditionalFormatting>
  <conditionalFormatting sqref="D48 B48">
    <cfRule type="cellIs" dxfId="9" priority="9" stopIfTrue="1" operator="equal">
      <formula>8223.307275</formula>
    </cfRule>
  </conditionalFormatting>
  <conditionalFormatting sqref="D42">
    <cfRule type="cellIs" dxfId="8" priority="8" stopIfTrue="1" operator="equal">
      <formula>8223.307275</formula>
    </cfRule>
  </conditionalFormatting>
  <conditionalFormatting sqref="D74">
    <cfRule type="cellIs" dxfId="7" priority="6" stopIfTrue="1" operator="equal">
      <formula>8223.307275</formula>
    </cfRule>
  </conditionalFormatting>
  <conditionalFormatting sqref="D75 B75">
    <cfRule type="cellIs" dxfId="6" priority="5" stopIfTrue="1" operator="equal">
      <formula>8223.307275</formula>
    </cfRule>
  </conditionalFormatting>
  <conditionalFormatting sqref="C43 B48">
    <cfRule type="cellIs" dxfId="5" priority="10" stopIfTrue="1" operator="equal">
      <formula>0</formula>
    </cfRule>
  </conditionalFormatting>
  <conditionalFormatting sqref="B45">
    <cfRule type="cellIs" dxfId="4" priority="7" stopIfTrue="1" operator="equal">
      <formula>0</formula>
    </cfRule>
  </conditionalFormatting>
  <conditionalFormatting sqref="C45">
    <cfRule type="cellIs" dxfId="3" priority="4" stopIfTrue="1" operator="equal">
      <formula>0</formula>
    </cfRule>
  </conditionalFormatting>
  <conditionalFormatting sqref="C51">
    <cfRule type="cellIs" dxfId="2" priority="3" stopIfTrue="1" operator="equal">
      <formula>0</formula>
    </cfRule>
  </conditionalFormatting>
  <conditionalFormatting sqref="B56">
    <cfRule type="cellIs" dxfId="1" priority="2" stopIfTrue="1" operator="equal">
      <formula>0</formula>
    </cfRule>
  </conditionalFormatting>
  <conditionalFormatting sqref="B13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2023-06-15T11:16:48Z</dcterms:modified>
</cp:coreProperties>
</file>