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3" l="1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20" i="13" s="1"/>
  <c r="A22" i="13" s="1"/>
  <c r="A24" i="13" s="1"/>
  <c r="A25" i="13" s="1"/>
  <c r="A27" i="13" s="1"/>
  <c r="A28" i="13" s="1"/>
  <c r="A30" i="13" s="1"/>
  <c r="A32" i="13" s="1"/>
  <c r="A34" i="13" s="1"/>
  <c r="A36" i="13" s="1"/>
  <c r="A44" i="13" s="1"/>
  <c r="A45" i="13" s="1"/>
  <c r="A46" i="13" s="1"/>
  <c r="A47" i="13" s="1"/>
  <c r="A49" i="13" s="1"/>
  <c r="A51" i="13" s="1"/>
  <c r="A52" i="13" s="1"/>
  <c r="A53" i="13" s="1"/>
  <c r="A54" i="13" s="1"/>
  <c r="A55" i="13" s="1"/>
  <c r="A56" i="13" s="1"/>
  <c r="F7" i="13"/>
  <c r="F57" i="13" l="1"/>
  <c r="F58" i="13" s="1"/>
  <c r="F59" i="13" s="1"/>
  <c r="F60" i="13" l="1"/>
  <c r="F61" i="13" s="1"/>
  <c r="F62" i="13" l="1"/>
  <c r="F6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<sst xmlns="http://schemas.openxmlformats.org/spreadsheetml/2006/main" count="6392" uniqueCount="871">
  <si>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</si>
  <si>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</si>
  <si>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</si>
  <si>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</si>
  <si>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</si>
  <si>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</si>
  <si>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</si>
  <si>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</si>
  <si>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</si>
  <si>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</si>
  <si>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</si>
  <si>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</si>
  <si>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</si>
  <si>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</si>
  <si>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</si>
  <si>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</si>
  <si>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</si>
  <si>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</si>
  <si>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</si>
  <si>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</si>
  <si>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</si>
  <si>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</si>
  <si>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</si>
  <si>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</si>
  <si>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</si>
  <si>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</si>
  <si>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</si>
  <si>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</si>
  <si>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</si>
  <si>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</si>
  <si>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</si>
  <si>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</si>
  <si>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</si>
  <si>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</si>
  <si>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</si>
  <si>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</si>
  <si>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</si>
  <si>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</si>
  <si>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</si>
  <si>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</si>
  <si>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</si>
  <si>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</si>
  <si>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</si>
  <si>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</si>
  <si>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</si>
  <si>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</si>
  <si>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</si>
  <si>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</si>
  <si>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</si>
  <si>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</si>
  <si>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</si>
  <si>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</si>
  <si>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</si>
  <si>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</si>
  <si>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</si>
  <si>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</si>
  <si>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</si>
  <si>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</si>
  <si>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</si>
  <si>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</si>
  <si>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</si>
  <si>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</si>
  <si>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</si>
  <si>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</si>
  <si>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</si>
  <si>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</si>
  <si>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</si>
  <si>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</si>
  <si>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</si>
  <si>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</si>
  <si>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</si>
  <si>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</si>
  <si>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</si>
  <si>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</si>
  <si>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</si>
  <si>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</si>
  <si>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</si>
  <si>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</si>
  <si>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</si>
  <si>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</si>
  <si>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</si>
  <si>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</si>
  <si>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</si>
  <si>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</si>
  <si>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</si>
  <si>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</si>
  <si>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</si>
  <si>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</si>
  <si>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</si>
  <si>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</si>
  <si>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</si>
  <si>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</si>
  <si>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</si>
  <si>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</si>
  <si>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</si>
  <si>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</si>
  <si>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</si>
  <si>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</si>
  <si>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</si>
  <si>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</si>
  <si>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</si>
  <si>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</si>
  <si>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</si>
  <si>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</si>
  <si>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</si>
  <si>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</si>
  <si>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</si>
  <si>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</si>
  <si>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</si>
  <si>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</si>
  <si>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</si>
  <si>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</si>
  <si>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</si>
  <si>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</si>
  <si>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</si>
  <si>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</si>
  <si>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</si>
  <si>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</si>
  <si>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</si>
  <si>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</si>
  <si>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</si>
  <si>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</si>
  <si>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</si>
  <si>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</si>
  <si>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</si>
  <si>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</si>
  <si>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</si>
  <si>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</si>
  <si>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</si>
  <si>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</si>
  <si>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</si>
  <si>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</si>
  <si>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</si>
  <si>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</si>
  <si>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</si>
  <si>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</si>
  <si>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</si>
  <si>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</si>
  <si>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</si>
  <si>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</si>
  <si>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</si>
  <si>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</si>
  <si>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</si>
  <si>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</si>
  <si>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</si>
  <si>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</si>
  <si>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</si>
  <si>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</si>
  <si>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</si>
  <si>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</si>
  <si>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</si>
  <si>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</si>
  <si>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</si>
  <si>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</si>
  <si>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</si>
  <si>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</si>
  <si>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</si>
  <si>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</si>
  <si>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</si>
  <si>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</si>
  <si>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</si>
  <si>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</si>
  <si>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</si>
  <si>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</si>
  <si>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</si>
  <si>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</si>
  <si>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</si>
  <si>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</si>
  <si>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</si>
  <si>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</si>
  <si>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</si>
  <si>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</si>
  <si>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</si>
  <si>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</si>
  <si>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</si>
  <si>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</si>
  <si>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</si>
  <si>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</si>
  <si>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</si>
  <si>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</si>
  <si>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</si>
  <si>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</si>
  <si>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</si>
  <si>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</si>
  <si>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</si>
  <si>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</si>
  <si>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</si>
  <si>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</si>
  <si>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</si>
  <si>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</si>
  <si>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</si>
  <si>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</si>
  <si>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</si>
  <si>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</si>
  <si>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</si>
  <si>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</si>
  <si>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</si>
  <si>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</si>
  <si>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</si>
  <si>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</si>
  <si>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</si>
  <si>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</si>
  <si>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</si>
  <si>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</si>
  <si>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</si>
  <si>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</si>
  <si>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</si>
  <si>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</si>
  <si>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</si>
  <si>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</si>
  <si>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</si>
  <si>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</si>
  <si>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</si>
  <si>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</si>
  <si>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</si>
  <si>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</si>
  <si>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</si>
  <si>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</si>
  <si>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</si>
  <si>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</si>
  <si>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</si>
  <si>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</si>
  <si>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</si>
  <si>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</si>
  <si>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</si>
  <si>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</si>
  <si>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</si>
  <si>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</si>
  <si>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</si>
  <si>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</si>
  <si>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</si>
  <si>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</si>
  <si>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</si>
  <si>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</si>
  <si>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</si>
  <si>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</si>
  <si>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</si>
  <si>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</si>
  <si>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</si>
  <si>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</si>
  <si>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</si>
  <si>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</si>
  <si>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</si>
  <si>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</si>
  <si>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</si>
  <si>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</si>
  <si>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</si>
  <si>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</si>
  <si>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</si>
  <si>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</si>
  <si>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</si>
  <si>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</si>
  <si>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</si>
  <si>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</si>
  <si>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</si>
  <si>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</si>
  <si>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</si>
  <si>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</si>
  <si>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</si>
  <si>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</si>
  <si>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</si>
  <si>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</si>
  <si>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</si>
  <si>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</si>
  <si>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</si>
  <si>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</si>
  <si>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</si>
  <si>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</si>
  <si>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</si>
  <si>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</si>
  <si>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</si>
  <si>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</si>
  <si>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</si>
  <si>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</si>
  <si>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</si>
  <si>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</si>
  <si>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</si>
  <si>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</si>
  <si>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</si>
  <si>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</si>
  <si>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</si>
  <si>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</si>
  <si>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</si>
  <si>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</si>
  <si>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</si>
  <si>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</si>
  <si>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</si>
  <si>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</si>
  <si>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</si>
  <si>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</si>
  <si>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</si>
  <si>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</si>
  <si>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</si>
  <si>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</si>
  <si>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</si>
  <si>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</si>
  <si>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</si>
  <si>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</si>
  <si>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</si>
  <si>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</si>
  <si>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</si>
  <si>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</si>
  <si>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</si>
  <si>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</si>
  <si>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</si>
  <si>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</si>
  <si>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</si>
  <si>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</si>
  <si>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</si>
  <si>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</si>
  <si>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</si>
  <si>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</si>
  <si>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</si>
  <si>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</si>
  <si>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</si>
  <si>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</si>
  <si>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</si>
  <si>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</si>
  <si>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</si>
  <si>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</si>
  <si>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</si>
  <si>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</si>
  <si>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</si>
  <si>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</si>
  <si>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</si>
  <si>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</si>
  <si>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</si>
  <si>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</si>
  <si>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</si>
  <si>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</si>
  <si>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</si>
  <si>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</si>
  <si>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</si>
  <si>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</si>
  <si>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</si>
  <si>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</si>
  <si>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</si>
  <si>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</si>
  <si>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</si>
  <si>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</si>
  <si>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</si>
  <si>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</si>
  <si>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</si>
  <si>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</si>
  <si>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</si>
  <si>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</si>
  <si>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</si>
  <si>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</si>
  <si>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</si>
  <si>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</si>
  <si>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</si>
  <si>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</si>
  <si>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</si>
  <si>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</si>
  <si>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</si>
  <si>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</si>
  <si>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</si>
  <si>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</si>
  <si>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</si>
  <si>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</si>
  <si>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</si>
  <si>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</si>
  <si>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</si>
  <si>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</si>
  <si>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</si>
  <si>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</si>
  <si>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</si>
  <si>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</si>
  <si>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</si>
  <si>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</si>
  <si>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</si>
  <si>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</si>
  <si>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</si>
  <si>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</si>
  <si>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</si>
  <si>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</si>
  <si>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</si>
  <si>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</si>
  <si>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</si>
  <si>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</si>
  <si>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</si>
  <si>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</si>
  <si>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</si>
  <si>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</si>
  <si>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</si>
  <si>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</si>
  <si>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</si>
  <si>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</si>
  <si>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</si>
  <si>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</si>
  <si>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</si>
  <si>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</si>
  <si>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</si>
  <si>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</si>
  <si>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</si>
  <si>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</si>
  <si>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</si>
  <si>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</si>
  <si>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</si>
  <si>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</si>
  <si>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</si>
  <si>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</si>
  <si>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</si>
  <si>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</si>
  <si>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</si>
  <si>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</si>
  <si>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</si>
  <si>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</si>
  <si>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</si>
  <si>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</si>
  <si>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</si>
  <si>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</si>
  <si>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</si>
  <si>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</si>
  <si>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</si>
  <si>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</si>
  <si>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</si>
  <si>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</si>
  <si>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</si>
  <si>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</si>
  <si>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</si>
  <si>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</si>
  <si>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</si>
  <si>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</si>
  <si>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</si>
  <si>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</si>
  <si>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</si>
  <si>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</si>
  <si>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</si>
  <si>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</si>
  <si>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</si>
  <si>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</si>
  <si>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</si>
  <si>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</si>
  <si>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</si>
  <si>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</si>
  <si>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</si>
  <si>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</si>
  <si>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</si>
  <si>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</si>
  <si>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</si>
  <si>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</si>
  <si>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</si>
  <si>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</si>
  <si>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</si>
  <si>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</si>
  <si>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</si>
  <si>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</si>
  <si>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</si>
  <si>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</si>
  <si>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</si>
  <si>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</si>
  <si>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</si>
  <si>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</si>
  <si>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</si>
  <si>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</si>
  <si>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</si>
  <si>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</si>
  <si>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</si>
  <si>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</si>
  <si>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</si>
  <si>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</si>
  <si>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</si>
  <si>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</si>
  <si>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</si>
  <si>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</si>
  <si>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</si>
  <si>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</si>
  <si>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</si>
  <si>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</si>
  <si>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</si>
  <si>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</si>
  <si>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</si>
  <si>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</si>
  <si>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</si>
  <si>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</si>
  <si>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</si>
  <si>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</si>
  <si>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</si>
  <si>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</si>
  <si>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</si>
  <si>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</si>
  <si>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</si>
  <si>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</si>
  <si>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</si>
  <si>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</si>
  <si>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</si>
  <si>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</si>
  <si>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</si>
  <si>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</si>
  <si>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</si>
  <si>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</si>
  <si>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</si>
  <si>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</si>
  <si>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</si>
  <si>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</si>
  <si>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</si>
  <si>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</si>
  <si>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</si>
  <si>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</si>
  <si>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</si>
  <si>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</si>
  <si>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</si>
  <si>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</si>
  <si>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</si>
  <si>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</si>
  <si>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</si>
  <si>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</si>
  <si>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</si>
  <si>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</si>
  <si>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</si>
  <si>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</si>
  <si>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</si>
  <si>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</si>
  <si>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</si>
  <si>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</si>
  <si>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</si>
  <si>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</si>
  <si>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</si>
  <si>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</si>
  <si>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</si>
  <si>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</si>
  <si>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</si>
  <si>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</si>
  <si>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</si>
  <si>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</si>
  <si>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</si>
  <si>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</si>
  <si>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</si>
  <si>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</si>
  <si>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</si>
  <si>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</si>
  <si>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</si>
  <si>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</si>
  <si>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</si>
  <si>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</si>
  <si>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</si>
  <si>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</si>
  <si>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</si>
  <si>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</si>
  <si>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</si>
  <si>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</si>
  <si>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</si>
  <si>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</si>
  <si>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</si>
  <si>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</si>
  <si>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</si>
  <si>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</si>
  <si>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</si>
  <si>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</si>
  <si>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</si>
  <si>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</si>
  <si>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</si>
  <si>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</si>
  <si>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</si>
  <si>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</si>
  <si>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</si>
  <si>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</si>
  <si>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</si>
  <si>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</si>
  <si>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</si>
  <si>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</si>
  <si>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</si>
  <si>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</si>
  <si>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</si>
  <si>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</si>
  <si>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</si>
  <si>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</si>
  <si>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</si>
  <si>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</si>
  <si>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</si>
  <si>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</si>
  <si>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</si>
  <si>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</si>
  <si>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</si>
  <si>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</si>
  <si>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</si>
  <si>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</si>
  <si>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</si>
  <si>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</si>
  <si>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</si>
  <si>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</si>
  <si>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</si>
  <si>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</si>
  <si>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</si>
  <si>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</si>
  <si>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</si>
  <si>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</si>
  <si>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</si>
  <si>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</si>
  <si>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</si>
  <si>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</si>
  <si>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</si>
  <si>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</si>
  <si>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</si>
  <si>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</si>
  <si>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</si>
  <si>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</si>
  <si>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</si>
  <si>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</si>
  <si>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</si>
  <si>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</si>
  <si>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</si>
  <si>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</si>
  <si>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</si>
  <si>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</si>
  <si>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</si>
  <si>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</si>
  <si>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</si>
  <si>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</si>
  <si>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</si>
  <si>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</si>
  <si>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</si>
  <si>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</si>
  <si>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</si>
  <si>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</si>
  <si>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</si>
  <si>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</si>
  <si>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</si>
  <si>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</si>
  <si>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</si>
  <si>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</si>
  <si>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</si>
  <si>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</si>
  <si>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</si>
  <si>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</si>
  <si>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</si>
  <si>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</si>
  <si>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</si>
  <si>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</si>
  <si>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</si>
  <si>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</si>
  <si>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</si>
  <si>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</si>
  <si>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</si>
  <si>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</si>
  <si>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</si>
  <si>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</si>
  <si>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</si>
  <si>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</si>
  <si>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</si>
  <si>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</si>
  <si>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</si>
  <si>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</si>
  <si>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</si>
  <si>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</si>
  <si>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</si>
  <si>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</si>
  <si>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</si>
  <si>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</si>
  <si>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</si>
  <si>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</si>
  <si>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</si>
  <si>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</si>
  <si>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</si>
  <si>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</si>
  <si>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</si>
  <si>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</si>
  <si>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</si>
  <si>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</si>
  <si>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</si>
  <si>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</si>
  <si>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</si>
  <si>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</si>
  <si>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</si>
  <si>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</si>
  <si>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</si>
  <si>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</si>
  <si>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</si>
  <si>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</si>
  <si>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</si>
  <si>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</si>
  <si>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</si>
  <si>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</si>
  <si>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</si>
  <si>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</si>
  <si>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</si>
  <si>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</si>
  <si>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</si>
  <si>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</si>
  <si>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</si>
  <si>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</si>
  <si>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</si>
  <si>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</si>
  <si>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</si>
  <si>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</si>
  <si>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</si>
  <si>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</si>
  <si>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</si>
  <si>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</si>
  <si>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</si>
  <si>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</si>
  <si>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</si>
  <si>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</si>
  <si>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</si>
  <si>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</si>
  <si>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</si>
  <si>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</si>
  <si>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</si>
  <si>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</si>
  <si>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</si>
  <si>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</si>
  <si>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</si>
  <si>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</si>
  <si>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</si>
  <si>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</si>
  <si>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</si>
  <si>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</si>
  <si>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</si>
  <si>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</si>
  <si>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</si>
  <si>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</si>
  <si>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</si>
  <si>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</si>
  <si>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</si>
  <si>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</si>
  <si>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</si>
  <si>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</si>
  <si>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</si>
  <si>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</si>
  <si>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</si>
  <si>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</si>
  <si>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</si>
  <si>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</si>
  <si>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</si>
  <si>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</si>
  <si>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</si>
  <si>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</si>
  <si>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</si>
  <si>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</si>
  <si>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</si>
  <si>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</si>
  <si>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</si>
  <si>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</si>
  <si>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</si>
  <si>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</si>
  <si>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</si>
  <si>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</si>
  <si>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</si>
  <si>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</si>
  <si>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</si>
  <si>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</si>
  <si>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</si>
  <si>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</si>
  <si>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</si>
  <si>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</si>
  <si>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</si>
  <si>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</si>
  <si>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</si>
  <si>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</si>
  <si>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</si>
  <si>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</si>
  <si>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</si>
  <si>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</si>
  <si>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</si>
  <si>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</si>
  <si>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</si>
  <si>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</si>
  <si>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</si>
  <si>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</si>
  <si>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</si>
  <si>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</si>
  <si>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</si>
  <si>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</si>
  <si>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</si>
  <si>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</si>
  <si>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</si>
  <si>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</si>
  <si>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</si>
  <si>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</si>
  <si>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</si>
  <si>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</si>
  <si>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</si>
  <si>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</si>
  <si>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</si>
  <si>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</si>
  <si>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</si>
  <si>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</si>
  <si>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</si>
  <si>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</si>
  <si>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</si>
  <si>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</si>
  <si>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</si>
  <si>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</si>
  <si>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</si>
  <si>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</si>
  <si>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</si>
  <si>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</si>
  <si>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</si>
  <si>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</si>
  <si>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</si>
  <si>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</si>
  <si>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</si>
  <si>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</si>
  <si>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</si>
  <si>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</si>
  <si>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</si>
  <si>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</si>
  <si>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</si>
  <si>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</si>
  <si>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</si>
  <si>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</si>
  <si>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</si>
  <si>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</si>
  <si>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</si>
  <si>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</si>
  <si>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</si>
  <si>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</si>
  <si>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</si>
  <si>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</si>
  <si>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მოხსნა სისქით                                          10 სმ  (ტრანშეა)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</si>
  <si>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</si>
  <si>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</si>
  <si>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</si>
  <si>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</si>
  <si>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</si>
  <si>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არსებული რ/ბ ანაკრები წრიული ჭის  D=2.0 მ   Hსრ=2.0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10 კმ-ზე)</t>
  </si>
  <si>
    <t xml:space="preserve"> ჭის ქვაბულის კედლების გამაგრება  ფარებით</t>
  </si>
  <si>
    <t>თუჯის  d=300 PN16 ურდულის  დემონტაჟი  (დასაწყობება III აწევის სატუმბო სადგურის ტერიტორიაზე, 10 კმ-ზე)</t>
  </si>
  <si>
    <t>თუჯის  d=150 PN16 ურდულის  დემონტაჟი  (დასაწყობება III აწევის სატუმბო სადგურის ტერიტორიაზე, 10 კმ-ზე)</t>
  </si>
  <si>
    <t>თუჯის  d=300 მმ PN16 ურდულის  მოწყობა</t>
  </si>
  <si>
    <t>12-1</t>
  </si>
  <si>
    <t>თუჯის  d=300 მმ PN16 ურდული</t>
  </si>
  <si>
    <t>თუჯის  d=150 მმ PN16 ურდულის  მოწყობა</t>
  </si>
  <si>
    <t>13-1</t>
  </si>
  <si>
    <t>თუჯის  d=150 მმ PN16 ურდული</t>
  </si>
  <si>
    <t xml:space="preserve">ფოლადის სპირალური მილის d=325/6 მმ შიდა და გარე ქარხნული იზოლაციით შეძენა-მოწყობა                                  </t>
  </si>
  <si>
    <t>14-1</t>
  </si>
  <si>
    <t>ფოლადის სპირალური მილი d=325/6 მმ შიდა და გარე ქარხნული იზოლაციით</t>
  </si>
  <si>
    <t xml:space="preserve">ფოლადის  მილის d=325/6 მმ  მილის  გარეცხვა ქლორიანი წყლით  </t>
  </si>
  <si>
    <t xml:space="preserve">ფოლადის სწორ ერთ ნაკერიანი მილის შიდა და გარე ქარხნული იზოლაციით, d=159/5 მმ მონტაჟი                                               </t>
  </si>
  <si>
    <t>16-1</t>
  </si>
  <si>
    <t>ფოლადის სწორ ერთ ნაკერიანი მილი შიდა და გარე ქარხნული იზოლაციით, d=159/5 მმ</t>
  </si>
  <si>
    <t xml:space="preserve">ფოლადის სწორ ერთ ნაკერიანი მილის შიდა და გარე ქარხნული იზოლაციით, d=159/5 მმ გარეცხვა ქლორიანი წყლით                                                                   </t>
  </si>
  <si>
    <t>ფოლადის მილყელი d=300  PN 16  L=0,30 მ   (2 ცალი)</t>
  </si>
  <si>
    <t xml:space="preserve">ფოლადის მილყელი d=300  PN 16    L=0,30 მ </t>
  </si>
  <si>
    <t>ფოლადის მილყელი d=150  PN 16  L=0,30 მ   (2 ცალი)</t>
  </si>
  <si>
    <t xml:space="preserve">ფოლადის მილყელი d=150  PN 16    L=0,30 მ </t>
  </si>
  <si>
    <t>ფოლადის მილტუჩის  შეძენა და მოწყობა  d=300 მმ</t>
  </si>
  <si>
    <t>20-1</t>
  </si>
  <si>
    <t>ფოლადის მილტუჩი                                               d=300 მმ</t>
  </si>
  <si>
    <t>ფოლადის მილტუჩის  შეძენა და მოწყობა  d=150 მმ</t>
  </si>
  <si>
    <t>ფოლადის მილტუჩი                                               d=150 მმ</t>
  </si>
  <si>
    <t>22-2</t>
  </si>
  <si>
    <t>რკ/ბ რგოლი D=1740 მმ / H=900 მმ ბეტონი B22.5 (M-300)  (პროექტით)</t>
  </si>
  <si>
    <t>22-3</t>
  </si>
  <si>
    <t>რკ/ბ რგოლი D=1740 მმ / H=500 მმ ბეტონი B22.5 (M-300)  (პროექტით)</t>
  </si>
  <si>
    <t>22-4</t>
  </si>
  <si>
    <t>რკ/ბ ძირი D=1740 მმ ბეტონი B22.5 (M-300)  (პროექტით)</t>
  </si>
  <si>
    <t>22-5</t>
  </si>
  <si>
    <t>რკ/ბ გადახურვის ფილა მრგვალი D=1740 მმ ბეტონი B22.5 (M-300)   (პროექტით)</t>
  </si>
  <si>
    <t>22-6</t>
  </si>
  <si>
    <t>22-7</t>
  </si>
  <si>
    <t xml:space="preserve">ქვიშა-ცემენტის ხსნარზე წყალშეუღწევადი დანამატი  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</si>
  <si>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</si>
  <si>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</si>
  <si>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</si>
  <si>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d=400მმ-იანი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</si>
  <si>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d=400 მმ    L=0.3 მ  (2 ცალი)</t>
  </si>
  <si>
    <t>პოლიეთილენის გოფრირებული  d=250 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</si>
  <si>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d=250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</si>
  <si>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</si>
  <si>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</si>
  <si>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</si>
  <si>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</si>
  <si>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</si>
  <si>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</si>
  <si>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</si>
  <si>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წყალსადენის რკ/ბ ანაკრები წრ.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=2.0 მ (1 კომპ)   შეძენა-მონტაჟი, რკ/ბ მრგვალი ძირის ფილა, რკ/ბ რგოლები კბილებით,რკ/ბ გადახურვის ფილა,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  </r>
  </si>
  <si>
    <t>რუსთაველის და ბათუმის ქ-ის კვეთაზე დ.150 მმ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</si>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</sst>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89" t="s">
        <v>0</v>
      </c>
      <c r="B5" s="291" t="s">
        <v>1</v>
      </c>
      <c r="C5" s="287" t="s">
        <v>2</v>
      </c>
      <c r="D5" s="287" t="s">
        <v>3</v>
      </c>
      <c r="E5" s="287" t="s">
        <v>4</v>
      </c>
      <c r="F5" s="287" t="s">
        <v>5</v>
      </c>
      <c r="G5" s="286" t="s">
        <v>6</v>
      </c>
      <c r="H5" s="286"/>
      <c r="I5" s="286" t="s">
        <v>7</v>
      </c>
      <c r="J5" s="286"/>
      <c r="K5" s="287" t="s">
        <v>8</v>
      </c>
      <c r="L5" s="287"/>
      <c r="M5" s="244" t="s">
        <v>9</v>
      </c>
    </row>
    <row r="6" spans="1:26" ht="15.6" thickBot="1">
      <c r="A6" s="290"/>
      <c r="B6" s="292"/>
      <c r="C6" s="293"/>
      <c r="D6" s="293"/>
      <c r="E6" s="293"/>
      <c r="F6" s="29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5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24" sqref="L24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869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7"/>
    </row>
    <row r="3" spans="1:10" ht="21.75" customHeight="1" thickBot="1">
      <c r="A3" s="28"/>
      <c r="C3" s="29"/>
      <c r="D3" s="29"/>
      <c r="E3" s="29"/>
      <c r="F3" s="29"/>
      <c r="G3" s="268"/>
    </row>
    <row r="4" spans="1:10" ht="18" customHeight="1" thickBot="1">
      <c r="A4" s="289" t="s">
        <v>0</v>
      </c>
      <c r="B4" s="287" t="s">
        <v>2</v>
      </c>
      <c r="C4" s="287" t="s">
        <v>3</v>
      </c>
      <c r="D4" s="287" t="s">
        <v>767</v>
      </c>
      <c r="E4" s="294" t="s">
        <v>10</v>
      </c>
      <c r="F4" s="291" t="s">
        <v>768</v>
      </c>
      <c r="G4" s="269"/>
    </row>
    <row r="5" spans="1:10" ht="15.6" thickBot="1">
      <c r="A5" s="290"/>
      <c r="B5" s="293"/>
      <c r="C5" s="293"/>
      <c r="D5" s="293"/>
      <c r="E5" s="295"/>
      <c r="F5" s="292"/>
      <c r="G5" s="270"/>
      <c r="H5" s="266"/>
      <c r="I5" s="266"/>
      <c r="J5" s="266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6">
      <c r="A7" s="280" t="s">
        <v>808</v>
      </c>
      <c r="B7" s="276" t="s">
        <v>809</v>
      </c>
      <c r="C7" s="39" t="s">
        <v>773</v>
      </c>
      <c r="D7" s="41">
        <v>1.28</v>
      </c>
      <c r="E7" s="41"/>
      <c r="F7" s="192">
        <f>D7*E7</f>
        <v>0</v>
      </c>
      <c r="G7" s="254" t="s">
        <v>805</v>
      </c>
    </row>
    <row r="8" spans="1:10" s="67" customFormat="1" ht="15.6">
      <c r="A8" s="280">
        <f t="shared" ref="A8:A18" si="0">A7+1</f>
        <v>2</v>
      </c>
      <c r="B8" s="253" t="s">
        <v>810</v>
      </c>
      <c r="C8" s="39" t="s">
        <v>773</v>
      </c>
      <c r="D8" s="41">
        <v>1.28</v>
      </c>
      <c r="E8" s="41"/>
      <c r="F8" s="192">
        <f>D8*E8</f>
        <v>0</v>
      </c>
      <c r="G8" s="254" t="s">
        <v>805</v>
      </c>
    </row>
    <row r="9" spans="1:10" s="67" customFormat="1" ht="15.6">
      <c r="A9" s="281">
        <f t="shared" si="0"/>
        <v>3</v>
      </c>
      <c r="B9" s="253" t="s">
        <v>811</v>
      </c>
      <c r="C9" s="84" t="s">
        <v>773</v>
      </c>
      <c r="D9" s="72">
        <v>2.56</v>
      </c>
      <c r="E9" s="41"/>
      <c r="F9" s="192">
        <f t="shared" ref="F9:F56" si="1">D9*E9</f>
        <v>0</v>
      </c>
      <c r="G9" s="254" t="s">
        <v>805</v>
      </c>
    </row>
    <row r="10" spans="1:10" s="67" customFormat="1" ht="15.6">
      <c r="A10" s="282">
        <f t="shared" si="0"/>
        <v>4</v>
      </c>
      <c r="B10" s="252" t="s">
        <v>812</v>
      </c>
      <c r="C10" s="84" t="s">
        <v>773</v>
      </c>
      <c r="D10" s="41">
        <v>32.369999999999997</v>
      </c>
      <c r="E10" s="41"/>
      <c r="F10" s="192">
        <f t="shared" si="1"/>
        <v>0</v>
      </c>
      <c r="G10" s="254" t="s">
        <v>805</v>
      </c>
    </row>
    <row r="11" spans="1:10" ht="15.6">
      <c r="A11" s="282">
        <f t="shared" si="0"/>
        <v>5</v>
      </c>
      <c r="B11" s="252" t="s">
        <v>813</v>
      </c>
      <c r="C11" s="84" t="s">
        <v>773</v>
      </c>
      <c r="D11" s="41">
        <v>3.6</v>
      </c>
      <c r="E11" s="41"/>
      <c r="F11" s="192">
        <f t="shared" si="1"/>
        <v>0</v>
      </c>
      <c r="G11" s="254" t="s">
        <v>805</v>
      </c>
    </row>
    <row r="12" spans="1:10" ht="15.6">
      <c r="A12" s="280">
        <f t="shared" si="0"/>
        <v>6</v>
      </c>
      <c r="B12" s="252" t="s">
        <v>814</v>
      </c>
      <c r="C12" s="84" t="s">
        <v>773</v>
      </c>
      <c r="D12" s="56">
        <v>0.36000000000000004</v>
      </c>
      <c r="E12" s="41"/>
      <c r="F12" s="192">
        <f t="shared" si="1"/>
        <v>0</v>
      </c>
      <c r="G12" s="254" t="s">
        <v>805</v>
      </c>
    </row>
    <row r="13" spans="1:10" ht="15.6">
      <c r="A13" s="280">
        <f t="shared" si="0"/>
        <v>7</v>
      </c>
      <c r="B13" s="284" t="s">
        <v>815</v>
      </c>
      <c r="C13" s="70" t="s">
        <v>773</v>
      </c>
      <c r="D13" s="56">
        <v>3.24</v>
      </c>
      <c r="E13" s="41"/>
      <c r="F13" s="192">
        <f t="shared" si="1"/>
        <v>0</v>
      </c>
      <c r="G13" s="254" t="s">
        <v>805</v>
      </c>
    </row>
    <row r="14" spans="1:10" ht="15.6">
      <c r="A14" s="281">
        <f t="shared" si="0"/>
        <v>8</v>
      </c>
      <c r="B14" s="257" t="s">
        <v>816</v>
      </c>
      <c r="C14" s="70" t="s">
        <v>773</v>
      </c>
      <c r="D14" s="278">
        <v>3.52</v>
      </c>
      <c r="E14" s="41"/>
      <c r="F14" s="192">
        <f t="shared" si="1"/>
        <v>0</v>
      </c>
      <c r="G14" s="254" t="s">
        <v>805</v>
      </c>
    </row>
    <row r="15" spans="1:10" s="67" customFormat="1">
      <c r="A15" s="282">
        <f t="shared" si="0"/>
        <v>9</v>
      </c>
      <c r="B15" s="8" t="s">
        <v>817</v>
      </c>
      <c r="C15" s="84" t="s">
        <v>867</v>
      </c>
      <c r="D15" s="56">
        <v>62</v>
      </c>
      <c r="E15" s="41"/>
      <c r="F15" s="192">
        <f t="shared" si="1"/>
        <v>0</v>
      </c>
      <c r="G15" s="254" t="s">
        <v>805</v>
      </c>
    </row>
    <row r="16" spans="1:10" s="67" customFormat="1">
      <c r="A16" s="282">
        <f t="shared" si="0"/>
        <v>10</v>
      </c>
      <c r="B16" s="8" t="s">
        <v>818</v>
      </c>
      <c r="C16" s="84" t="s">
        <v>28</v>
      </c>
      <c r="D16" s="277">
        <v>4</v>
      </c>
      <c r="E16" s="41"/>
      <c r="F16" s="192">
        <f t="shared" si="1"/>
        <v>0</v>
      </c>
      <c r="G16" s="254" t="s">
        <v>805</v>
      </c>
    </row>
    <row r="17" spans="1:218">
      <c r="A17" s="282">
        <f t="shared" si="0"/>
        <v>11</v>
      </c>
      <c r="B17" s="8" t="s">
        <v>819</v>
      </c>
      <c r="C17" s="84" t="s">
        <v>28</v>
      </c>
      <c r="D17" s="277">
        <v>5</v>
      </c>
      <c r="E17" s="41"/>
      <c r="F17" s="192">
        <f t="shared" si="1"/>
        <v>0</v>
      </c>
      <c r="G17" s="254" t="s">
        <v>805</v>
      </c>
    </row>
    <row r="18" spans="1:218">
      <c r="A18" s="282">
        <f t="shared" si="0"/>
        <v>12</v>
      </c>
      <c r="B18" s="8" t="s">
        <v>820</v>
      </c>
      <c r="C18" s="84" t="s">
        <v>28</v>
      </c>
      <c r="D18" s="277">
        <v>1</v>
      </c>
      <c r="E18" s="41"/>
      <c r="F18" s="192">
        <f t="shared" si="1"/>
        <v>0</v>
      </c>
      <c r="G18" s="254" t="s">
        <v>805</v>
      </c>
    </row>
    <row r="19" spans="1:218" s="67" customFormat="1">
      <c r="A19" s="82" t="s">
        <v>821</v>
      </c>
      <c r="B19" s="8" t="s">
        <v>822</v>
      </c>
      <c r="C19" s="84" t="s">
        <v>28</v>
      </c>
      <c r="D19" s="88">
        <v>1</v>
      </c>
      <c r="E19" s="41"/>
      <c r="F19" s="192">
        <f t="shared" si="1"/>
        <v>0</v>
      </c>
      <c r="G19" s="254" t="s">
        <v>870</v>
      </c>
    </row>
    <row r="20" spans="1:218">
      <c r="A20" s="282">
        <f>A18+1</f>
        <v>13</v>
      </c>
      <c r="B20" s="8" t="s">
        <v>823</v>
      </c>
      <c r="C20" s="84" t="s">
        <v>28</v>
      </c>
      <c r="D20" s="277">
        <v>1</v>
      </c>
      <c r="E20" s="41"/>
      <c r="F20" s="192">
        <f t="shared" si="1"/>
        <v>0</v>
      </c>
      <c r="G20" s="254" t="s">
        <v>805</v>
      </c>
    </row>
    <row r="21" spans="1:218">
      <c r="A21" s="282" t="s">
        <v>824</v>
      </c>
      <c r="B21" s="8" t="s">
        <v>825</v>
      </c>
      <c r="C21" s="84" t="s">
        <v>28</v>
      </c>
      <c r="D21" s="88">
        <v>1</v>
      </c>
      <c r="E21" s="41"/>
      <c r="F21" s="192">
        <f t="shared" si="1"/>
        <v>0</v>
      </c>
      <c r="G21" s="254" t="s">
        <v>870</v>
      </c>
    </row>
    <row r="22" spans="1:218">
      <c r="A22" s="282">
        <f>A20+1</f>
        <v>14</v>
      </c>
      <c r="B22" s="8" t="s">
        <v>826</v>
      </c>
      <c r="C22" s="84" t="s">
        <v>27</v>
      </c>
      <c r="D22" s="88">
        <v>5</v>
      </c>
      <c r="E22" s="41"/>
      <c r="F22" s="192">
        <f t="shared" si="1"/>
        <v>0</v>
      </c>
      <c r="G22" s="254" t="s">
        <v>805</v>
      </c>
    </row>
    <row r="23" spans="1:218">
      <c r="A23" s="113" t="s">
        <v>827</v>
      </c>
      <c r="B23" s="8" t="s">
        <v>828</v>
      </c>
      <c r="C23" s="84" t="s">
        <v>27</v>
      </c>
      <c r="D23" s="88">
        <v>4.9749999999999996</v>
      </c>
      <c r="E23" s="41"/>
      <c r="F23" s="192">
        <f t="shared" si="1"/>
        <v>0</v>
      </c>
      <c r="G23" s="254" t="s">
        <v>804</v>
      </c>
    </row>
    <row r="24" spans="1:218" s="67" customFormat="1">
      <c r="A24" s="282">
        <f>A22+1</f>
        <v>15</v>
      </c>
      <c r="B24" s="8" t="s">
        <v>829</v>
      </c>
      <c r="C24" s="84" t="s">
        <v>27</v>
      </c>
      <c r="D24" s="88">
        <v>5</v>
      </c>
      <c r="E24" s="41"/>
      <c r="F24" s="192">
        <f t="shared" si="1"/>
        <v>0</v>
      </c>
      <c r="G24" s="254" t="s">
        <v>805</v>
      </c>
    </row>
    <row r="25" spans="1:218">
      <c r="A25" s="282">
        <f>A24+1</f>
        <v>16</v>
      </c>
      <c r="B25" s="8" t="s">
        <v>830</v>
      </c>
      <c r="C25" s="84" t="s">
        <v>27</v>
      </c>
      <c r="D25" s="88">
        <v>5</v>
      </c>
      <c r="E25" s="41"/>
      <c r="F25" s="192">
        <f t="shared" si="1"/>
        <v>0</v>
      </c>
      <c r="G25" s="254" t="s">
        <v>805</v>
      </c>
      <c r="H25" s="90"/>
    </row>
    <row r="26" spans="1:218">
      <c r="A26" s="113" t="s">
        <v>831</v>
      </c>
      <c r="B26" s="8" t="s">
        <v>832</v>
      </c>
      <c r="C26" s="84" t="s">
        <v>27</v>
      </c>
      <c r="D26" s="88">
        <v>4.9950000000000001</v>
      </c>
      <c r="E26" s="41"/>
      <c r="F26" s="192">
        <f t="shared" si="1"/>
        <v>0</v>
      </c>
      <c r="G26" s="254" t="s">
        <v>804</v>
      </c>
      <c r="H26" s="90"/>
    </row>
    <row r="27" spans="1:218">
      <c r="A27" s="282">
        <f>A25+1</f>
        <v>17</v>
      </c>
      <c r="B27" s="8" t="s">
        <v>833</v>
      </c>
      <c r="C27" s="84" t="s">
        <v>27</v>
      </c>
      <c r="D27" s="88">
        <v>5</v>
      </c>
      <c r="E27" s="41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2">
        <f>A27+1</f>
        <v>18</v>
      </c>
      <c r="B28" s="8" t="s">
        <v>834</v>
      </c>
      <c r="C28" s="84" t="s">
        <v>28</v>
      </c>
      <c r="D28" s="88">
        <v>2</v>
      </c>
      <c r="E28" s="41"/>
      <c r="F28" s="192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13" t="s">
        <v>549</v>
      </c>
      <c r="B29" s="8" t="s">
        <v>835</v>
      </c>
      <c r="C29" s="84" t="s">
        <v>28</v>
      </c>
      <c r="D29" s="88">
        <v>2</v>
      </c>
      <c r="E29" s="41"/>
      <c r="F29" s="192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2">
        <f>A28+1</f>
        <v>19</v>
      </c>
      <c r="B30" s="8" t="s">
        <v>836</v>
      </c>
      <c r="C30" s="84" t="s">
        <v>28</v>
      </c>
      <c r="D30" s="85">
        <v>2</v>
      </c>
      <c r="E30" s="41"/>
      <c r="F30" s="192">
        <f t="shared" si="1"/>
        <v>0</v>
      </c>
      <c r="G30" s="254" t="s">
        <v>805</v>
      </c>
      <c r="H30" s="90"/>
    </row>
    <row r="31" spans="1:218" s="55" customFormat="1">
      <c r="A31" s="113" t="s">
        <v>552</v>
      </c>
      <c r="B31" s="8" t="s">
        <v>837</v>
      </c>
      <c r="C31" s="84" t="s">
        <v>28</v>
      </c>
      <c r="D31" s="88">
        <v>2</v>
      </c>
      <c r="E31" s="41"/>
      <c r="F31" s="192">
        <f t="shared" si="1"/>
        <v>0</v>
      </c>
      <c r="G31" s="254" t="s">
        <v>804</v>
      </c>
    </row>
    <row r="32" spans="1:218" s="55" customFormat="1">
      <c r="A32" s="283">
        <f>A30+1</f>
        <v>20</v>
      </c>
      <c r="B32" s="257" t="s">
        <v>838</v>
      </c>
      <c r="C32" s="84" t="s">
        <v>28</v>
      </c>
      <c r="D32" s="277">
        <v>2</v>
      </c>
      <c r="E32" s="41"/>
      <c r="F32" s="192">
        <f t="shared" si="1"/>
        <v>0</v>
      </c>
      <c r="G32" s="254" t="s">
        <v>805</v>
      </c>
    </row>
    <row r="33" spans="1:8" s="258" customFormat="1">
      <c r="A33" s="134" t="s">
        <v>839</v>
      </c>
      <c r="B33" s="257" t="s">
        <v>840</v>
      </c>
      <c r="C33" s="84" t="s">
        <v>28</v>
      </c>
      <c r="D33" s="56">
        <v>2</v>
      </c>
      <c r="E33" s="41"/>
      <c r="F33" s="192">
        <f t="shared" si="1"/>
        <v>0</v>
      </c>
      <c r="G33" s="254" t="s">
        <v>804</v>
      </c>
      <c r="H33" s="90"/>
    </row>
    <row r="34" spans="1:8" s="256" customFormat="1">
      <c r="A34" s="283">
        <f>A32+1</f>
        <v>21</v>
      </c>
      <c r="B34" s="257" t="s">
        <v>841</v>
      </c>
      <c r="C34" s="84" t="s">
        <v>28</v>
      </c>
      <c r="D34" s="277">
        <v>2</v>
      </c>
      <c r="E34" s="41"/>
      <c r="F34" s="192">
        <f t="shared" si="1"/>
        <v>0</v>
      </c>
      <c r="G34" s="254" t="s">
        <v>805</v>
      </c>
    </row>
    <row r="35" spans="1:8" s="256" customFormat="1">
      <c r="A35" s="134" t="s">
        <v>556</v>
      </c>
      <c r="B35" s="257" t="s">
        <v>842</v>
      </c>
      <c r="C35" s="84" t="s">
        <v>28</v>
      </c>
      <c r="D35" s="56">
        <v>2</v>
      </c>
      <c r="E35" s="41"/>
      <c r="F35" s="192">
        <f t="shared" si="1"/>
        <v>0</v>
      </c>
      <c r="G35" s="254" t="s">
        <v>804</v>
      </c>
      <c r="H35" s="90"/>
    </row>
    <row r="36" spans="1:8" s="256" customFormat="1" ht="15.6">
      <c r="A36" s="281">
        <f>A34+1</f>
        <v>22</v>
      </c>
      <c r="B36" s="257" t="s">
        <v>868</v>
      </c>
      <c r="C36" s="70" t="s">
        <v>773</v>
      </c>
      <c r="D36" s="279">
        <v>2.06</v>
      </c>
      <c r="E36" s="41"/>
      <c r="F36" s="192">
        <f t="shared" si="1"/>
        <v>0</v>
      </c>
      <c r="G36" s="254" t="s">
        <v>805</v>
      </c>
    </row>
    <row r="37" spans="1:8" s="256" customFormat="1">
      <c r="A37" s="68" t="s">
        <v>558</v>
      </c>
      <c r="B37" s="257" t="s">
        <v>371</v>
      </c>
      <c r="C37" s="51" t="s">
        <v>28</v>
      </c>
      <c r="D37" s="54">
        <v>1</v>
      </c>
      <c r="E37" s="41"/>
      <c r="F37" s="192">
        <f t="shared" si="1"/>
        <v>0</v>
      </c>
      <c r="G37" s="254" t="s">
        <v>804</v>
      </c>
      <c r="H37" s="90"/>
    </row>
    <row r="38" spans="1:8" s="256" customFormat="1">
      <c r="A38" s="68" t="s">
        <v>843</v>
      </c>
      <c r="B38" s="284" t="s">
        <v>844</v>
      </c>
      <c r="C38" s="70" t="s">
        <v>28</v>
      </c>
      <c r="D38" s="54">
        <v>1</v>
      </c>
      <c r="E38" s="41"/>
      <c r="F38" s="192">
        <f t="shared" si="1"/>
        <v>0</v>
      </c>
      <c r="G38" s="254" t="s">
        <v>804</v>
      </c>
    </row>
    <row r="39" spans="1:8" s="256" customFormat="1">
      <c r="A39" s="68" t="s">
        <v>845</v>
      </c>
      <c r="B39" s="284" t="s">
        <v>846</v>
      </c>
      <c r="C39" s="70" t="s">
        <v>28</v>
      </c>
      <c r="D39" s="54">
        <v>2</v>
      </c>
      <c r="E39" s="41"/>
      <c r="F39" s="192">
        <f t="shared" si="1"/>
        <v>0</v>
      </c>
      <c r="G39" s="254" t="s">
        <v>804</v>
      </c>
      <c r="H39" s="90"/>
    </row>
    <row r="40" spans="1:8">
      <c r="A40" s="68" t="s">
        <v>847</v>
      </c>
      <c r="B40" s="284" t="s">
        <v>848</v>
      </c>
      <c r="C40" s="70" t="s">
        <v>28</v>
      </c>
      <c r="D40" s="54">
        <v>1</v>
      </c>
      <c r="E40" s="41"/>
      <c r="F40" s="192">
        <f t="shared" si="1"/>
        <v>0</v>
      </c>
      <c r="G40" s="254" t="s">
        <v>804</v>
      </c>
    </row>
    <row r="41" spans="1:8">
      <c r="A41" s="68" t="s">
        <v>849</v>
      </c>
      <c r="B41" s="284" t="s">
        <v>850</v>
      </c>
      <c r="C41" s="70" t="s">
        <v>28</v>
      </c>
      <c r="D41" s="54">
        <v>1</v>
      </c>
      <c r="E41" s="41"/>
      <c r="F41" s="192">
        <f t="shared" si="1"/>
        <v>0</v>
      </c>
      <c r="G41" s="254" t="s">
        <v>804</v>
      </c>
      <c r="H41" s="90"/>
    </row>
    <row r="42" spans="1:8" ht="15.6">
      <c r="A42" s="68" t="s">
        <v>851</v>
      </c>
      <c r="B42" s="253" t="s">
        <v>373</v>
      </c>
      <c r="C42" s="70" t="s">
        <v>773</v>
      </c>
      <c r="D42" s="53">
        <v>0.20600000000000002</v>
      </c>
      <c r="E42" s="41"/>
      <c r="F42" s="192">
        <f t="shared" si="1"/>
        <v>0</v>
      </c>
      <c r="G42" s="254" t="s">
        <v>804</v>
      </c>
    </row>
    <row r="43" spans="1:8">
      <c r="A43" s="68" t="s">
        <v>852</v>
      </c>
      <c r="B43" s="253" t="s">
        <v>853</v>
      </c>
      <c r="C43" s="70" t="s">
        <v>69</v>
      </c>
      <c r="D43" s="53">
        <v>2.06</v>
      </c>
      <c r="E43" s="41"/>
      <c r="F43" s="192">
        <f t="shared" si="1"/>
        <v>0</v>
      </c>
      <c r="G43" s="254" t="s">
        <v>804</v>
      </c>
      <c r="H43" s="90"/>
    </row>
    <row r="44" spans="1:8" s="55" customFormat="1">
      <c r="A44" s="280">
        <f>A36+1</f>
        <v>23</v>
      </c>
      <c r="B44" s="260" t="s">
        <v>854</v>
      </c>
      <c r="C44" s="51" t="s">
        <v>27</v>
      </c>
      <c r="D44" s="56">
        <v>7</v>
      </c>
      <c r="E44" s="41"/>
      <c r="F44" s="192">
        <f t="shared" si="1"/>
        <v>0</v>
      </c>
      <c r="G44" s="254" t="s">
        <v>805</v>
      </c>
    </row>
    <row r="45" spans="1:8" s="55" customFormat="1">
      <c r="A45" s="280">
        <f>A44+1</f>
        <v>24</v>
      </c>
      <c r="B45" s="257" t="s">
        <v>855</v>
      </c>
      <c r="C45" s="51" t="s">
        <v>19</v>
      </c>
      <c r="D45" s="52">
        <v>0.51</v>
      </c>
      <c r="E45" s="41"/>
      <c r="F45" s="192">
        <f t="shared" si="1"/>
        <v>0</v>
      </c>
      <c r="G45" s="254" t="s">
        <v>805</v>
      </c>
      <c r="H45" s="90"/>
    </row>
    <row r="46" spans="1:8">
      <c r="A46" s="280">
        <f>A45+1</f>
        <v>25</v>
      </c>
      <c r="B46" s="8" t="s">
        <v>856</v>
      </c>
      <c r="C46" s="84" t="s">
        <v>69</v>
      </c>
      <c r="D46" s="85">
        <v>1.5</v>
      </c>
      <c r="E46" s="41"/>
      <c r="F46" s="192">
        <f t="shared" si="1"/>
        <v>0</v>
      </c>
      <c r="G46" s="254" t="s">
        <v>805</v>
      </c>
    </row>
    <row r="47" spans="1:8">
      <c r="A47" s="282">
        <f>A46+1</f>
        <v>26</v>
      </c>
      <c r="B47" s="8" t="s">
        <v>857</v>
      </c>
      <c r="C47" s="84" t="s">
        <v>211</v>
      </c>
      <c r="D47" s="277">
        <v>2</v>
      </c>
      <c r="E47" s="41"/>
      <c r="F47" s="192">
        <f t="shared" si="1"/>
        <v>0</v>
      </c>
      <c r="G47" s="254" t="s">
        <v>805</v>
      </c>
      <c r="H47" s="90"/>
    </row>
    <row r="48" spans="1:8">
      <c r="A48" s="283" t="s">
        <v>565</v>
      </c>
      <c r="B48" s="257" t="s">
        <v>858</v>
      </c>
      <c r="C48" s="51" t="s">
        <v>27</v>
      </c>
      <c r="D48" s="52">
        <v>0.6</v>
      </c>
      <c r="E48" s="41"/>
      <c r="F48" s="192">
        <f t="shared" si="1"/>
        <v>0</v>
      </c>
      <c r="G48" s="254" t="s">
        <v>804</v>
      </c>
    </row>
    <row r="49" spans="1:8">
      <c r="A49" s="282">
        <f>A47+1</f>
        <v>27</v>
      </c>
      <c r="B49" s="8" t="s">
        <v>859</v>
      </c>
      <c r="C49" s="84" t="s">
        <v>211</v>
      </c>
      <c r="D49" s="277">
        <v>2</v>
      </c>
      <c r="E49" s="41"/>
      <c r="F49" s="192">
        <f t="shared" si="1"/>
        <v>0</v>
      </c>
      <c r="G49" s="254" t="s">
        <v>805</v>
      </c>
      <c r="H49" s="90"/>
    </row>
    <row r="50" spans="1:8">
      <c r="A50" s="283" t="s">
        <v>567</v>
      </c>
      <c r="B50" s="257" t="s">
        <v>860</v>
      </c>
      <c r="C50" s="51" t="s">
        <v>27</v>
      </c>
      <c r="D50" s="52">
        <v>0.6</v>
      </c>
      <c r="E50" s="41"/>
      <c r="F50" s="192">
        <f t="shared" si="1"/>
        <v>0</v>
      </c>
      <c r="G50" s="254" t="s">
        <v>804</v>
      </c>
    </row>
    <row r="51" spans="1:8">
      <c r="A51" s="282">
        <f>A49+1</f>
        <v>28</v>
      </c>
      <c r="B51" s="8" t="s">
        <v>861</v>
      </c>
      <c r="C51" s="84" t="s">
        <v>211</v>
      </c>
      <c r="D51" s="88">
        <v>2</v>
      </c>
      <c r="E51" s="41"/>
      <c r="F51" s="192">
        <f t="shared" si="1"/>
        <v>0</v>
      </c>
      <c r="G51" s="254" t="s">
        <v>805</v>
      </c>
      <c r="H51" s="90"/>
    </row>
    <row r="52" spans="1:8" s="55" customFormat="1">
      <c r="A52" s="280">
        <f>A51+1</f>
        <v>29</v>
      </c>
      <c r="B52" s="8" t="s">
        <v>862</v>
      </c>
      <c r="C52" s="84" t="s">
        <v>19</v>
      </c>
      <c r="D52" s="53">
        <v>70.141499999999994</v>
      </c>
      <c r="E52" s="41"/>
      <c r="F52" s="192">
        <f t="shared" si="1"/>
        <v>0</v>
      </c>
      <c r="G52" s="254" t="s">
        <v>805</v>
      </c>
    </row>
    <row r="53" spans="1:8" s="55" customFormat="1" ht="15.6">
      <c r="A53" s="283">
        <f>A52+1</f>
        <v>30</v>
      </c>
      <c r="B53" s="260" t="s">
        <v>863</v>
      </c>
      <c r="C53" s="84" t="s">
        <v>773</v>
      </c>
      <c r="D53" s="85">
        <v>5</v>
      </c>
      <c r="E53" s="41"/>
      <c r="F53" s="192">
        <f t="shared" si="1"/>
        <v>0</v>
      </c>
      <c r="G53" s="254" t="s">
        <v>805</v>
      </c>
      <c r="H53" s="90"/>
    </row>
    <row r="54" spans="1:8" ht="15.6">
      <c r="A54" s="280">
        <f>A53+1</f>
        <v>31</v>
      </c>
      <c r="B54" s="259" t="s">
        <v>864</v>
      </c>
      <c r="C54" s="39" t="s">
        <v>773</v>
      </c>
      <c r="D54" s="41">
        <v>5</v>
      </c>
      <c r="E54" s="41"/>
      <c r="F54" s="192">
        <f t="shared" si="1"/>
        <v>0</v>
      </c>
      <c r="G54" s="254" t="s">
        <v>805</v>
      </c>
    </row>
    <row r="55" spans="1:8" ht="15.6">
      <c r="A55" s="282">
        <f>A54+1</f>
        <v>32</v>
      </c>
      <c r="B55" s="255" t="s">
        <v>865</v>
      </c>
      <c r="C55" s="84" t="s">
        <v>773</v>
      </c>
      <c r="D55" s="85">
        <v>5</v>
      </c>
      <c r="E55" s="41"/>
      <c r="F55" s="192">
        <f t="shared" si="1"/>
        <v>0</v>
      </c>
      <c r="G55" s="254" t="s">
        <v>805</v>
      </c>
      <c r="H55" s="90"/>
    </row>
    <row r="56" spans="1:8" s="55" customFormat="1" ht="16.2" thickBot="1">
      <c r="A56" s="282">
        <f>A55+1</f>
        <v>33</v>
      </c>
      <c r="B56" s="8" t="s">
        <v>866</v>
      </c>
      <c r="C56" s="84" t="s">
        <v>773</v>
      </c>
      <c r="D56" s="277">
        <v>1</v>
      </c>
      <c r="E56" s="41"/>
      <c r="F56" s="192">
        <f t="shared" si="1"/>
        <v>0</v>
      </c>
      <c r="G56" s="254" t="s">
        <v>805</v>
      </c>
    </row>
    <row r="57" spans="1:8" ht="15.6" thickBot="1">
      <c r="A57" s="215"/>
      <c r="B57" s="261" t="s">
        <v>30</v>
      </c>
      <c r="C57" s="218"/>
      <c r="D57" s="271"/>
      <c r="E57" s="271"/>
      <c r="F57" s="221">
        <f>SUM(F7:F56)</f>
        <v>0</v>
      </c>
    </row>
    <row r="58" spans="1:8" ht="15.6" thickBot="1">
      <c r="A58" s="231"/>
      <c r="B58" s="262" t="s">
        <v>806</v>
      </c>
      <c r="C58" s="226"/>
      <c r="D58" s="272"/>
      <c r="E58" s="272"/>
      <c r="F58" s="273">
        <f>F57*C58</f>
        <v>0</v>
      </c>
    </row>
    <row r="59" spans="1:8" ht="15.6" thickBot="1">
      <c r="A59" s="224"/>
      <c r="B59" s="263" t="s">
        <v>32</v>
      </c>
      <c r="C59" s="227"/>
      <c r="D59" s="274"/>
      <c r="E59" s="274"/>
      <c r="F59" s="221">
        <f>SUM(F57:F58)</f>
        <v>0</v>
      </c>
    </row>
    <row r="60" spans="1:8" ht="15.6" thickBot="1">
      <c r="A60" s="231"/>
      <c r="B60" s="262" t="s">
        <v>34</v>
      </c>
      <c r="C60" s="226"/>
      <c r="D60" s="272"/>
      <c r="E60" s="272"/>
      <c r="F60" s="273">
        <f>F59*C60</f>
        <v>0</v>
      </c>
    </row>
    <row r="61" spans="1:8" ht="15.6" thickBot="1">
      <c r="A61" s="224"/>
      <c r="B61" s="263" t="s">
        <v>32</v>
      </c>
      <c r="C61" s="227"/>
      <c r="D61" s="274"/>
      <c r="E61" s="274"/>
      <c r="F61" s="221">
        <f>SUM(F59:F60)</f>
        <v>0</v>
      </c>
    </row>
    <row r="62" spans="1:8" ht="15.6" thickBot="1">
      <c r="A62" s="224"/>
      <c r="B62" s="264" t="s">
        <v>807</v>
      </c>
      <c r="C62" s="251"/>
      <c r="D62" s="274"/>
      <c r="E62" s="274"/>
      <c r="F62" s="275">
        <f>F61*C62</f>
        <v>0</v>
      </c>
    </row>
    <row r="63" spans="1:8" ht="15.6" thickBot="1">
      <c r="A63" s="231"/>
      <c r="B63" s="265" t="s">
        <v>32</v>
      </c>
      <c r="C63" s="234"/>
      <c r="D63" s="272"/>
      <c r="E63" s="272"/>
      <c r="F63" s="272">
        <f>SUM(F61:F62)</f>
        <v>0</v>
      </c>
    </row>
    <row r="64" spans="1:8" ht="15" customHeight="1">
      <c r="F64" s="285"/>
    </row>
    <row r="65" ht="5.25" customHeight="1"/>
  </sheetData>
  <autoFilter ref="A6:G63"/>
  <mergeCells count="6">
    <mergeCell ref="F4:F5"/>
    <mergeCell ref="A4:A5"/>
    <mergeCell ref="B4:B5"/>
    <mergeCell ref="C4:C5"/>
    <mergeCell ref="D4:D5"/>
    <mergeCell ref="E4:E5"/>
  </mergeCells>
  <conditionalFormatting sqref="D14 D45">
    <cfRule type="cellIs" dxfId="2" priority="3" stopIfTrue="1" operator="equal">
      <formula>8223.307275</formula>
    </cfRule>
  </conditionalFormatting>
  <conditionalFormatting sqref="B9 B14:D14 B45:D45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2023-06-15T11:27:15Z</dcterms:modified>
</cp:coreProperties>
</file>