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ტენდერო" sheetId="13" r:id="rId2"/>
  </sheets>
  <externalReferences>
    <externalReference r:id="rId3"/>
  </externalReferences>
  <definedNames>
    <definedName name="_xlnm._FilterDatabase" localSheetId="1" hidden="1">'N1_1 კრებსითი სტენდერო'!$A$6:$G$153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სტენდერო'!$A$1:$F$154</definedName>
    <definedName name="_xlnm.Print_Area" localSheetId="0">'N1-1 რესურსული ხარჯთაღრიცხვა'!$A$1:$M$957</definedName>
    <definedName name="_xlnm.Print_Titles" localSheetId="1">'N1_1 კრებსითი სტენდერო'!$6:$6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5" i="13" l="1"/>
  <c r="F144" i="13"/>
  <c r="F143" i="13"/>
  <c r="F142" i="13"/>
  <c r="F141" i="13"/>
  <c r="F140" i="13"/>
  <c r="F139" i="13"/>
  <c r="F138" i="13"/>
  <c r="F137" i="13"/>
  <c r="F136" i="13"/>
  <c r="F135" i="13"/>
  <c r="F134" i="13"/>
  <c r="F133" i="13"/>
  <c r="F132" i="13"/>
  <c r="F131" i="13"/>
  <c r="F130" i="13"/>
  <c r="F129" i="13"/>
  <c r="F128" i="13"/>
  <c r="F127" i="13"/>
  <c r="F126" i="13"/>
  <c r="F125" i="13"/>
  <c r="F124" i="13"/>
  <c r="F123" i="13"/>
  <c r="F122" i="13"/>
  <c r="F121" i="13"/>
  <c r="F120" i="13"/>
  <c r="F119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A8" i="13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1" i="13" s="1"/>
  <c r="A23" i="13" s="1"/>
  <c r="A24" i="13" s="1"/>
  <c r="A26" i="13" s="1"/>
  <c r="A27" i="13" s="1"/>
  <c r="A28" i="13" s="1"/>
  <c r="A30" i="13" s="1"/>
  <c r="A31" i="13" s="1"/>
  <c r="A32" i="13" s="1"/>
  <c r="A34" i="13" s="1"/>
  <c r="A35" i="13" s="1"/>
  <c r="A36" i="13" s="1"/>
  <c r="A38" i="13" s="1"/>
  <c r="A39" i="13" s="1"/>
  <c r="A40" i="13" s="1"/>
  <c r="A42" i="13" s="1"/>
  <c r="A43" i="13" s="1"/>
  <c r="A44" i="13" s="1"/>
  <c r="A45" i="13" s="1"/>
  <c r="A46" i="13" s="1"/>
  <c r="A48" i="13" s="1"/>
  <c r="A50" i="13" s="1"/>
  <c r="A52" i="13" s="1"/>
  <c r="A55" i="13" s="1"/>
  <c r="A57" i="13" s="1"/>
  <c r="A59" i="13" s="1"/>
  <c r="A61" i="13" s="1"/>
  <c r="A63" i="13" s="1"/>
  <c r="A65" i="13" s="1"/>
  <c r="A67" i="13" s="1"/>
  <c r="A69" i="13" s="1"/>
  <c r="A73" i="13" s="1"/>
  <c r="A77" i="13" s="1"/>
  <c r="A79" i="13" s="1"/>
  <c r="A81" i="13" s="1"/>
  <c r="A83" i="13" s="1"/>
  <c r="A84" i="13" s="1"/>
  <c r="A85" i="13" s="1"/>
  <c r="A86" i="13" s="1"/>
  <c r="A87" i="13" s="1"/>
  <c r="A88" i="13" s="1"/>
  <c r="A89" i="13" s="1"/>
  <c r="A90" i="13" s="1"/>
  <c r="A91" i="13" s="1"/>
  <c r="A93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2" i="13" s="1"/>
  <c r="A113" i="13" s="1"/>
  <c r="A114" i="13" s="1"/>
  <c r="A115" i="13" s="1"/>
  <c r="A116" i="13" s="1"/>
  <c r="A117" i="13" s="1"/>
  <c r="A119" i="13" s="1"/>
  <c r="A120" i="13" s="1"/>
  <c r="A121" i="13" s="1"/>
  <c r="A122" i="13" s="1"/>
  <c r="A123" i="13" s="1"/>
  <c r="A125" i="13" s="1"/>
  <c r="A126" i="13" s="1"/>
  <c r="A127" i="13" s="1"/>
  <c r="A129" i="13" s="1"/>
  <c r="A131" i="13" s="1"/>
  <c r="A133" i="13" s="1"/>
  <c r="A135" i="13" s="1"/>
  <c r="A137" i="13" s="1"/>
  <c r="A139" i="13" s="1"/>
  <c r="A141" i="13" s="1"/>
  <c r="A143" i="13" s="1"/>
  <c r="A144" i="13" s="1"/>
  <c r="A145" i="13" s="1"/>
  <c r="F7" i="13"/>
  <c r="F146" i="13" l="1"/>
  <c r="F147" i="13" l="1"/>
  <c r="F148" i="13" s="1"/>
  <c r="F149" i="13" l="1"/>
  <c r="F150" i="13" s="1"/>
  <c r="F151" i="13" l="1"/>
  <c r="F152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<sst xmlns="http://schemas.openxmlformats.org/spreadsheetml/2006/main" count="6682" uniqueCount="951">
  <si>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</si>
  <si>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</si>
  <si>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</si>
  <si>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</si>
  <si>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</si>
  <si>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</si>
  <si>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</si>
  <si>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</si>
  <si>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</si>
  <si>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</si>
  <si>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</si>
  <si>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</si>
  <si>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</si>
  <si>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</si>
  <si>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</si>
  <si>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</si>
  <si>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</si>
  <si>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</si>
  <si>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</si>
  <si>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</si>
  <si>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</si>
  <si>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</si>
  <si>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</si>
  <si>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</si>
  <si>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</si>
  <si>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</si>
  <si>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</si>
  <si>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</si>
  <si>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</si>
  <si>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</si>
  <si>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</si>
  <si>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</si>
  <si>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</si>
  <si>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</si>
  <si>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</si>
  <si>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</si>
  <si>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</si>
  <si>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</si>
  <si>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</si>
  <si>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</si>
  <si>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</si>
  <si>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</si>
  <si>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</si>
  <si>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</si>
  <si>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</si>
  <si>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</si>
  <si>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</si>
  <si>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</si>
  <si>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</si>
  <si>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</si>
  <si>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</si>
  <si>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</si>
  <si>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</si>
  <si>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</si>
  <si>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</si>
  <si>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</si>
  <si>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</si>
  <si>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</si>
  <si>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</si>
  <si>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</si>
  <si>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</si>
  <si>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</si>
  <si>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</si>
  <si>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</si>
  <si>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</si>
  <si>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</si>
  <si>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</si>
  <si>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</si>
  <si>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</si>
  <si>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</si>
  <si>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</si>
  <si>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</si>
  <si>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</si>
  <si>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</si>
  <si>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</si>
  <si>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</si>
  <si>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</si>
  <si>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</si>
  <si>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</si>
  <si>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</si>
  <si>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</si>
  <si>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</si>
  <si>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</si>
  <si>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</si>
  <si>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</si>
  <si>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</si>
  <si>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</si>
  <si>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</si>
  <si>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</si>
  <si>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</si>
  <si>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</si>
  <si>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</si>
  <si>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</si>
  <si>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</si>
  <si>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</si>
  <si>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</si>
  <si>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</si>
  <si>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</si>
  <si>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</si>
  <si>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</si>
  <si>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</si>
  <si>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</si>
  <si>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</si>
  <si>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</si>
  <si>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</si>
  <si>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</si>
  <si>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</si>
  <si>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</si>
  <si>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</si>
  <si>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</si>
  <si>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</si>
  <si>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</si>
  <si>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</si>
  <si>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</si>
  <si>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</si>
  <si>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</si>
  <si>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</si>
  <si>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</si>
  <si>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</si>
  <si>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</si>
  <si>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</si>
  <si>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</si>
  <si>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</si>
  <si>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</si>
  <si>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</si>
  <si>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</si>
  <si>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</si>
  <si>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</si>
  <si>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</si>
  <si>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</si>
  <si>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</si>
  <si>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</si>
  <si>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</si>
  <si>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</si>
  <si>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</si>
  <si>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</si>
  <si>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</si>
  <si>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</si>
  <si>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</si>
  <si>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</si>
  <si>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</si>
  <si>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</si>
  <si>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</si>
  <si>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</si>
  <si>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</si>
  <si>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</si>
  <si>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</si>
  <si>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</si>
  <si>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</si>
  <si>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</si>
  <si>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</si>
  <si>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</si>
  <si>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</si>
  <si>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</si>
  <si>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</si>
  <si>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</si>
  <si>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</si>
  <si>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</si>
  <si>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</si>
  <si>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</si>
  <si>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</si>
  <si>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</si>
  <si>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</si>
  <si>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</si>
  <si>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</si>
  <si>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</si>
  <si>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</si>
  <si>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</si>
  <si>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</si>
  <si>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</si>
  <si>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</si>
  <si>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</si>
  <si>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</si>
  <si>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</si>
  <si>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</si>
  <si>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</si>
  <si>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</si>
  <si>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</si>
  <si>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</si>
  <si>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</si>
  <si>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</si>
  <si>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</si>
  <si>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</si>
  <si>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</si>
  <si>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</si>
  <si>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</si>
  <si>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</si>
  <si>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</si>
  <si>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</si>
  <si>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</si>
  <si>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</si>
  <si>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</si>
  <si>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</si>
  <si>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</si>
  <si>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</si>
  <si>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</si>
  <si>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</si>
  <si>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</si>
  <si>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</si>
  <si>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</si>
  <si>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</si>
  <si>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</si>
  <si>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</si>
  <si>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</si>
  <si>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</si>
  <si>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</si>
  <si>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</si>
  <si>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</si>
  <si>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</si>
  <si>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</si>
  <si>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</si>
  <si>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</si>
  <si>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</si>
  <si>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</si>
  <si>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</si>
  <si>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</si>
  <si>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</si>
  <si>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</si>
  <si>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</si>
  <si>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</si>
  <si>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</si>
  <si>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</si>
  <si>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</si>
  <si>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</si>
  <si>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</si>
  <si>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</si>
  <si>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</si>
  <si>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</si>
  <si>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</si>
  <si>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</si>
  <si>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</si>
  <si>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</si>
  <si>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</si>
  <si>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</si>
  <si>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</si>
  <si>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</si>
  <si>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</si>
  <si>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</si>
  <si>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</si>
  <si>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</si>
  <si>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</si>
  <si>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</si>
  <si>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</si>
  <si>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</si>
  <si>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</si>
  <si>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</si>
  <si>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</si>
  <si>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</si>
  <si>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</si>
  <si>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</si>
  <si>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</si>
  <si>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</si>
  <si>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</si>
  <si>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</si>
  <si>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</si>
  <si>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</si>
  <si>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</si>
  <si>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</si>
  <si>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</si>
  <si>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</si>
  <si>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</si>
  <si>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</si>
  <si>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</si>
  <si>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</si>
  <si>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</si>
  <si>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</si>
  <si>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</si>
  <si>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</si>
  <si>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</si>
  <si>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</si>
  <si>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</si>
  <si>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</si>
  <si>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</si>
  <si>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</si>
  <si>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</si>
  <si>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</si>
  <si>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</si>
  <si>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</si>
  <si>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</si>
  <si>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</si>
  <si>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</si>
  <si>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</si>
  <si>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</si>
  <si>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</si>
  <si>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</si>
  <si>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</si>
  <si>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</si>
  <si>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</si>
  <si>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</si>
  <si>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</si>
  <si>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</si>
  <si>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</si>
  <si>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</si>
  <si>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</si>
  <si>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</si>
  <si>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</si>
  <si>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</si>
  <si>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</si>
  <si>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</si>
  <si>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</si>
  <si>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</si>
  <si>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</si>
  <si>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</si>
  <si>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</si>
  <si>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</si>
  <si>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</si>
  <si>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</si>
  <si>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</si>
  <si>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</si>
  <si>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</si>
  <si>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</si>
  <si>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</si>
  <si>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</si>
  <si>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</si>
  <si>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</si>
  <si>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</si>
  <si>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</si>
  <si>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</si>
  <si>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</si>
  <si>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</si>
  <si>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</si>
  <si>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</si>
  <si>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</si>
  <si>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</si>
  <si>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</si>
  <si>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</si>
  <si>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</si>
  <si>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</si>
  <si>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</si>
  <si>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</si>
  <si>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</si>
  <si>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</si>
  <si>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</si>
  <si>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</si>
  <si>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</si>
  <si>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</si>
  <si>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</si>
  <si>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</si>
  <si>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</si>
  <si>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</si>
  <si>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</si>
  <si>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</si>
  <si>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</si>
  <si>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</si>
  <si>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</si>
  <si>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</si>
  <si>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</si>
  <si>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</si>
  <si>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</si>
  <si>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</si>
  <si>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</si>
  <si>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</si>
  <si>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</si>
  <si>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</si>
  <si>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</si>
  <si>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</si>
  <si>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</si>
  <si>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</si>
  <si>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</si>
  <si>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</si>
  <si>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</si>
  <si>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</si>
  <si>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</si>
  <si>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</si>
  <si>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</si>
  <si>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</si>
  <si>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</si>
  <si>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</si>
  <si>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</si>
  <si>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</si>
  <si>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</si>
  <si>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</si>
  <si>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</si>
  <si>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</si>
  <si>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</si>
  <si>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</si>
  <si>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</si>
  <si>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</si>
  <si>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</si>
  <si>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</si>
  <si>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</si>
  <si>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</si>
  <si>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</si>
  <si>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</si>
  <si>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</si>
  <si>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</si>
  <si>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</si>
  <si>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</si>
  <si>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</si>
  <si>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</si>
  <si>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</si>
  <si>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</si>
  <si>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</si>
  <si>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</si>
  <si>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</si>
  <si>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</si>
  <si>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</si>
  <si>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</si>
  <si>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</si>
  <si>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</si>
  <si>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</si>
  <si>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</si>
  <si>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</si>
  <si>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</si>
  <si>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</si>
  <si>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</si>
  <si>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</si>
  <si>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</si>
  <si>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</si>
  <si>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</si>
  <si>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</si>
  <si>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</si>
  <si>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</si>
  <si>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</si>
  <si>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</si>
  <si>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</si>
  <si>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</si>
  <si>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</si>
  <si>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</si>
  <si>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</si>
  <si>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</si>
  <si>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</si>
  <si>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</si>
  <si>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</si>
  <si>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</si>
  <si>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</si>
  <si>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</si>
  <si>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</si>
  <si>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</si>
  <si>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</si>
  <si>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</si>
  <si>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</si>
  <si>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</si>
  <si>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</si>
  <si>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</si>
  <si>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</si>
  <si>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</si>
  <si>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</si>
  <si>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</si>
  <si>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</si>
  <si>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</si>
  <si>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</si>
  <si>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</si>
  <si>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</si>
  <si>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</si>
  <si>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</si>
  <si>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</si>
  <si>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</si>
  <si>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</si>
  <si>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</si>
  <si>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</si>
  <si>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</si>
  <si>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</si>
  <si>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</si>
  <si>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</si>
  <si>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</si>
  <si>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</si>
  <si>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</si>
  <si>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</si>
  <si>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</si>
  <si>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</si>
  <si>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</si>
  <si>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</si>
  <si>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</si>
  <si>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</si>
  <si>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</si>
  <si>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</si>
  <si>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</si>
  <si>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</si>
  <si>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</si>
  <si>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</si>
  <si>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</si>
  <si>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</si>
  <si>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</si>
  <si>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</si>
  <si>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</si>
  <si>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</si>
  <si>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</si>
  <si>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</si>
  <si>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</si>
  <si>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</si>
  <si>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</si>
  <si>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</si>
  <si>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</si>
  <si>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</si>
  <si>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</si>
  <si>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</si>
  <si>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</si>
  <si>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</si>
  <si>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</si>
  <si>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</si>
  <si>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</si>
  <si>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</si>
  <si>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</si>
  <si>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</si>
  <si>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</si>
  <si>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</si>
  <si>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</si>
  <si>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</si>
  <si>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</si>
  <si>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</si>
  <si>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</si>
  <si>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</si>
  <si>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</si>
  <si>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</si>
  <si>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</si>
  <si>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</si>
  <si>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</si>
  <si>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</si>
  <si>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</si>
  <si>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</si>
  <si>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</si>
  <si>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</si>
  <si>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</si>
  <si>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</si>
  <si>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</si>
  <si>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</si>
  <si>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</si>
  <si>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</si>
  <si>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</si>
  <si>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</si>
  <si>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</si>
  <si>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</si>
  <si>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</si>
  <si>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</si>
  <si>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</si>
  <si>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</si>
  <si>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</si>
  <si>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</si>
  <si>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</si>
  <si>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</si>
  <si>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</si>
  <si>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</si>
  <si>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</si>
  <si>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</si>
  <si>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</si>
  <si>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</si>
  <si>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</si>
  <si>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</si>
  <si>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</si>
  <si>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</si>
  <si>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</si>
  <si>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</si>
  <si>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</si>
  <si>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</si>
  <si>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</si>
  <si>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</si>
  <si>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</si>
  <si>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</si>
  <si>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</si>
  <si>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</si>
  <si>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</si>
  <si>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</si>
  <si>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</si>
  <si>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</si>
  <si>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</si>
  <si>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</si>
  <si>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</si>
  <si>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</si>
  <si>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</si>
  <si>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</si>
  <si>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</si>
  <si>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</si>
  <si>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</si>
  <si>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</si>
  <si>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</si>
  <si>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</si>
  <si>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</si>
  <si>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</si>
  <si>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</si>
  <si>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</si>
  <si>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</si>
  <si>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</si>
  <si>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</si>
  <si>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</si>
  <si>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</si>
  <si>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</si>
  <si>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</si>
  <si>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</si>
  <si>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</si>
  <si>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</si>
  <si>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</si>
  <si>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</si>
  <si>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</si>
  <si>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</si>
  <si>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</si>
  <si>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</si>
  <si>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</si>
  <si>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</si>
  <si>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</si>
  <si>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</si>
  <si>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</si>
  <si>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</si>
  <si>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</si>
  <si>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</si>
  <si>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</si>
  <si>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</si>
  <si>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</si>
  <si>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</si>
  <si>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</si>
  <si>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</si>
  <si>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</si>
  <si>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</si>
  <si>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</si>
  <si>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</si>
  <si>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</si>
  <si>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</si>
  <si>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</si>
  <si>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</si>
  <si>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</si>
  <si>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</si>
  <si>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</si>
  <si>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</si>
  <si>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</si>
  <si>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</si>
  <si>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</si>
  <si>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</si>
  <si>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</si>
  <si>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</si>
  <si>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</si>
  <si>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</si>
  <si>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</si>
  <si>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</si>
  <si>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</si>
  <si>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</si>
  <si>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</si>
  <si>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</si>
  <si>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</si>
  <si>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</si>
  <si>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</si>
  <si>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</si>
  <si>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</si>
  <si>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</si>
  <si>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</si>
  <si>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</si>
  <si>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</si>
  <si>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</si>
  <si>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</si>
  <si>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</si>
  <si>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</si>
  <si>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</si>
  <si>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</si>
  <si>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</si>
  <si>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</si>
  <si>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</si>
  <si>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</si>
  <si>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</si>
  <si>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</si>
  <si>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</si>
  <si>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</si>
  <si>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</si>
  <si>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</si>
  <si>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</si>
  <si>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</si>
  <si>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</si>
  <si>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</si>
  <si>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</si>
  <si>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</si>
  <si>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</si>
  <si>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</si>
  <si>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</si>
  <si>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</si>
  <si>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</si>
  <si>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</si>
  <si>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</si>
  <si>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</si>
  <si>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</si>
  <si>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</si>
  <si>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</si>
  <si>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</si>
  <si>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</si>
  <si>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</si>
  <si>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</si>
  <si>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</si>
  <si>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</si>
  <si>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</si>
  <si>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</si>
  <si>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</si>
  <si>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</si>
  <si>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</si>
  <si>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</si>
  <si>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</si>
  <si>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</si>
  <si>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</si>
  <si>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</si>
  <si>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</si>
  <si>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</si>
  <si>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</si>
  <si>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</si>
  <si>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</si>
  <si>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</si>
  <si>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</si>
  <si>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</si>
  <si>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</si>
  <si>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</si>
  <si>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</si>
  <si>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</si>
  <si>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</si>
  <si>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</si>
  <si>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</si>
  <si>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</si>
  <si>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</si>
  <si>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</si>
  <si>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</si>
  <si>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</si>
  <si>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</si>
  <si>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</si>
  <si>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</si>
  <si>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</si>
  <si>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</si>
  <si>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</si>
  <si>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</si>
  <si>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</si>
  <si>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</si>
  <si>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</si>
  <si>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</si>
  <si>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</si>
  <si>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</si>
  <si>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</si>
  <si>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</si>
  <si>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</si>
  <si>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</si>
  <si>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</si>
  <si>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</si>
  <si>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</si>
  <si>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</si>
  <si>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</si>
  <si>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</si>
  <si>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</si>
  <si>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</si>
  <si>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</si>
  <si>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</si>
  <si>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</si>
  <si>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</si>
  <si>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</si>
  <si>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</si>
  <si>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</si>
  <si>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</si>
  <si>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</si>
  <si>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</si>
  <si>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</si>
  <si>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</si>
  <si>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</si>
  <si>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</si>
  <si>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</si>
  <si>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</si>
  <si>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</si>
  <si>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</si>
  <si>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</si>
  <si>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</si>
  <si>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</si>
  <si>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</si>
  <si>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</si>
  <si>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</si>
  <si>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</si>
  <si>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</si>
  <si>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</si>
  <si>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</si>
  <si>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</si>
  <si>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</si>
  <si>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</si>
  <si>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</si>
  <si>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</si>
  <si>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</si>
  <si>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</si>
  <si>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</si>
  <si>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</si>
  <si>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</si>
  <si>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</si>
  <si>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</si>
  <si>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</si>
  <si>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</si>
  <si>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</si>
  <si>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</si>
  <si>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</si>
  <si>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</si>
  <si>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</si>
  <si>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</si>
  <si>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</si>
  <si>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</si>
  <si>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</si>
  <si>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</si>
  <si>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</si>
  <si>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</si>
  <si>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</si>
  <si>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</si>
  <si>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</si>
  <si>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</si>
  <si>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</si>
  <si>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</si>
  <si>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</si>
  <si>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</si>
  <si>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</si>
  <si>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</si>
  <si>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</si>
  <si>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</si>
  <si>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</si>
  <si>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</si>
  <si>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</si>
  <si>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</si>
  <si>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</si>
  <si>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</si>
  <si>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</si>
  <si>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</si>
  <si>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</si>
  <si>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</si>
  <si>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</si>
  <si>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</si>
  <si>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</si>
  <si>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gwp</t>
  </si>
  <si>
    <t xml:space="preserve">ნინო ჟვანიას №4-სთვის წყალსადენის ქსელის გადატანა-რეაბილიტაცია   </t>
  </si>
  <si>
    <t>1</t>
  </si>
  <si>
    <t>ავტოთვითმცლელით გატანა 28 კმ</t>
  </si>
  <si>
    <t>დამუშავებული გრუნტის გატანა ავტოთვითმცლელებით 28 კმ</t>
  </si>
  <si>
    <t>0-80 მმ; 0-120 მმ მმ ფრაქციის ქვიშა-ხრეშოვანი ნარევით თხრილის შევსება და დატკეპნა</t>
  </si>
  <si>
    <t>ასფალტობეტონის საფარის აღდგენა სისქით 6 სმ; მსხვილმარცვლოვანი 6 სმ (მასალის გათვალისწინებით)</t>
  </si>
  <si>
    <t>13-1</t>
  </si>
  <si>
    <t>ასფალტობეტონის საფარის აღდგენა სისქით 4 სმ წვრილმარცვლოვანი 4 სმ (მასალის გათვალისწინებით)</t>
  </si>
  <si>
    <t>14-1</t>
  </si>
  <si>
    <t>16-1</t>
  </si>
  <si>
    <t>ჭის რგოლის გადაბმის ადგილას "პენებარის" ჰიდროსაიზოლაციო მასალის მოწყობა</t>
  </si>
  <si>
    <t>ჭის ქვაბულის გამაგრება ფარებით</t>
  </si>
  <si>
    <t>თუჯის ურდული PN16 d=50 მმ</t>
  </si>
  <si>
    <t>36-2</t>
  </si>
  <si>
    <t>მილტუჩა PN16 d=63 მმ</t>
  </si>
  <si>
    <t>44-2</t>
  </si>
  <si>
    <t>44-3</t>
  </si>
  <si>
    <t>45-2</t>
  </si>
  <si>
    <t>45-3</t>
  </si>
  <si>
    <t>საპროექტო ფოლადის d=76/4.5 მმ-იანი მილის გადაერთება არსებულ ფოლადის d=76 მმ-იანი მილზე</t>
  </si>
  <si>
    <t>ფოლადის d=89/4.5 მმ მილის პირაპირა შედუღების ადგილების შემოწმება</t>
  </si>
  <si>
    <t>ფოლადის d=76/4.5 მმ მილის პირაპირა შედუღების ადგილების შემოწმება</t>
  </si>
  <si>
    <t>დემონტირებული ჭების დატვირთვა ავტოთვითმცლელზე გატანა სამშენებლო მოედნიდან</t>
  </si>
  <si>
    <t>არსებული საცხოვრებელი შენობის კედლის გამოხვრეტა d=76/4.5 მმ ფოლადის მილის გასატარებლად (ადგილი 1)</t>
  </si>
  <si>
    <t>საპროექტო პოლიეთილენის მილის PE100 SDR11 PN16   d=50 მმ მოწყობა ზედმეტი და გამოყენებული წყლის (რეცხვა) გადამღვრელისთვის</t>
  </si>
  <si>
    <t>ფოლადის d=89/4.5 მმ მილების შეფუთვა ფოლგირებული მინაბამბით</t>
  </si>
  <si>
    <t>პოლიეთილენის d=63 მმ მილების შეფუთვა ფოლგირებული მინაბამბით</t>
  </si>
  <si>
    <t>სფერული ვენტილის PN16 d=32 მმ მონტაჟი</t>
  </si>
  <si>
    <t>90-1</t>
  </si>
  <si>
    <t>წყლის ფილტრი d=80 მმ PN16</t>
  </si>
  <si>
    <t>მ²</t>
  </si>
  <si>
    <t>პოლიეთილენის მუხლის მოწყობა d=63 მმ 45°</t>
  </si>
  <si>
    <t>პოლიეთილენის მუხლის მოწყობა d=63 მმ 30°</t>
  </si>
  <si>
    <t>ფოლადის d=80/80 სამკაპი</t>
  </si>
  <si>
    <t>ასფალტობეტონის ძველი საფარის გვერდეთი კონტურების ჩახერხვა 10 სმ სისქეზე შემდგომ ჩასწორებით</t>
  </si>
  <si>
    <t>ბეტონის საფარის გვერდეთი კონტურების ჩახერხვა 10 სმ სისქეზე შემდგომ ჩასწორებით</t>
  </si>
  <si>
    <t>IV კატ. გრუნტის დამუშავება მექანიზმით და ხელით საჭიროების შემთხვევაში ჭის ქვაბულის კედლების და მიწის თხრილის გამაგრებით, გაუწყლოვანებითა და დატვირთვით ავტოთვითმცლელებზე</t>
  </si>
  <si>
    <t>VII კატ. გრუნტის დამუშავება მექანიზმით და ხელით საჭიროების შემთხვევაში ჭის ქვაბულის კედლების და მიწის თხრილის გამაგრებით, გაუწყლოვანებითა და დატვირთვით ავტოთვითმცლელებზე</t>
  </si>
  <si>
    <t>თხრილის შევსება ღორღით (0-40მმ) ფრაქცია მექანიზმის გამოყენებით, დატკეპნით;</t>
  </si>
  <si>
    <t>(0.5-5 მმ ფრაქცია) ქვიშით თხრილის შევსება და დატკეპნა</t>
  </si>
  <si>
    <t>ღორღის (0-40 მმ) ფრაქცია ბალიშის მოწყობა ჭების ქვეშ სისქით 10 სმ.</t>
  </si>
  <si>
    <t>B-25 ბეტონის საფარის მოწყობა სისქით 10 სმ</t>
  </si>
  <si>
    <t>ფოლადის სპირალური მილი, გარე და შიდა ქარხნული იზოლაციით, d=114/4.5 მმ PN 16 მილის მონტაჟი</t>
  </si>
  <si>
    <t>ფოლადის სპირალური მილი, გარე და შიდა ქარხნული იზოლაციით, d=114/4.5 მმ PN 16</t>
  </si>
  <si>
    <t>ფოლადის სპირალური მილი, გარე და შიდა ქარხნული იზოლაციით, d=114/4.5 მმ PN 16 მილის ჰიდრავლიკური გამოცდა</t>
  </si>
  <si>
    <t>ფოლადის სპირალური მილი, გარე და შიდა ქარხნული იზოლაციით, d=114/4.5 მმ PN 16 მილის გარეცხვა ქლორიანი წყლით</t>
  </si>
  <si>
    <t>ფოლადის სპირალური მილი, გარე და შიდა ქარხნული იზოლაციით, d=89/4.5 მმ PN 16 მილის მონტაჟი</t>
  </si>
  <si>
    <t>ფოლადის სპირალური მილი, გარე ქარხნული იზოლაციით, შიდა იზოლაციის გარეშე, d=89/4.5 მმ PN 16 მილი</t>
  </si>
  <si>
    <t>ფოლადის სპირალური მილი, გარე და შიდა ქარხნული იზოლაციით d=89/4.5 მმ PN 16 მილის ჰიდრავლიკური გამოცდა</t>
  </si>
  <si>
    <t>ფოლადის სპირალური მილი, გარე და შიდა ქარხნული იზოლაციით, d=89/4.5 მმ PN 16 მილის გარეცხვა ქლორიანი წყლით</t>
  </si>
  <si>
    <t>ფოლადის სპირალური მილი, გარე და შიდა ქარხნული იზოლაციით, d=76/4.5 მმ PN 16 მილის მონტაჟი</t>
  </si>
  <si>
    <t>ფოლადის სპირალური მილი, გარე ქარხნული იზოლაციით, შიდა იზოლაციის გარეშე, d=76/4.5 მმ PN 16 მილი</t>
  </si>
  <si>
    <t>ფოლადის სპირალური მილი, გარე და შიდა ქარხნული იზოლაციით d=76/4.5 მმ PN 16 მილის ჰიდრავლიკური გამოცდა</t>
  </si>
  <si>
    <t>ფოლადის სპირალური მილი, გარე და შიდა ქარხნული იზოლაციით, d=76/4.5 მმ PN 16 მილის გარეცხვა ქლორიანი წყლით</t>
  </si>
  <si>
    <t>წყალსადენის პოლიეთილენის მილის PE 100 SDR 11 PN 16 d=63 მმ შეძენა, მონტაჟი</t>
  </si>
  <si>
    <t>წყალსადენის პოლიეთილენის მილი PE100 SDR 11 PN 16 d=63 მმ</t>
  </si>
  <si>
    <t>წყალსადენის პოლიეთილენის მილის PE 100 SDR 11 PN16 d=63 მმ ჰიდრავლიკური გამოცდა</t>
  </si>
  <si>
    <t>წყალსადენის პოლიეთილენის მილის გარეცხვა ქლორიანი წყლით PE 100 SDR 11 PN 16 d=63 მმ</t>
  </si>
  <si>
    <t>რ/ბ ანაკრები წრიული ჭის D=1.5 მ Hსრ=1.8 მ (1 კომპ) B-22.5 M-300 მონტაჟი, რკ/ბ მრგვალი ძირის ფილით; რკ/ბ რგოლები კბილებით (იხ. პროექტი),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ჰიდროიზოლაციით</t>
  </si>
  <si>
    <t>ლითონის ელემენტების შეღებვა ანტიკოროზიული ლაქით 2 ფენად</t>
  </si>
  <si>
    <t>სასიგნალო ლენტის შეძენა და მოწყობა თხრილში</t>
  </si>
  <si>
    <t>თუჯის ურდულის PN16 d=65 მმ მოწყობა</t>
  </si>
  <si>
    <t>თუჯის ურდული PN16 d=65 მმ</t>
  </si>
  <si>
    <t>მოწყობა</t>
  </si>
  <si>
    <t>პოლიეთილენის შემაერთებელი ელ. ქუროს მოწყობა PN16 d=63 მმ</t>
  </si>
  <si>
    <t>პოლიეთილენის ელ. ქურო PN16 d=63 მმ</t>
  </si>
  <si>
    <t>პოლიეთილენის ადაპტორი მილტუჩით PN16 d=63 მმ მოწყობა</t>
  </si>
  <si>
    <t>პოლიეთილენის ადაპტორი PN16 d=63 მმ</t>
  </si>
  <si>
    <t>პოლიეთილენის მუხლი d=63 მმ 45°</t>
  </si>
  <si>
    <t>ფოლადის მუხლის d=80 450 მოწყობა (3 ცალი)</t>
  </si>
  <si>
    <t>ფოლადის მუხლი d=80 450</t>
  </si>
  <si>
    <t>ფოლადის მუხლის d=80 300 მოწყობა (3 ცალი)</t>
  </si>
  <si>
    <t>ფოლადის მუხლი d=80 300</t>
  </si>
  <si>
    <t>ფოლადის d=80 900 მუხლის მოწყობა (1 ცალი)</t>
  </si>
  <si>
    <t>ფოლადის d=80 900 მუხლი</t>
  </si>
  <si>
    <t>თუჯის უნივერსალური ქუროს PN16 d=100მმ მოწყობა (1 ცალი)</t>
  </si>
  <si>
    <t>თუჯის უნივერსალური ქურო PN16 d=100 მმ</t>
  </si>
  <si>
    <t>ფოლადის გადამყვანის მოწყობა d=100/80 მმ (1 ცალი)</t>
  </si>
  <si>
    <t>ფოლადის გადამყვანი d=100/80 მმ</t>
  </si>
  <si>
    <t>ფოლადის გადამყვანი მილტუჩებით მოწყობა PN16 d=80/65 მმ (1 ცალი)</t>
  </si>
  <si>
    <t>ფოლადის გადამყვანი PN16 d=80/65 მმ</t>
  </si>
  <si>
    <t>ფოლადის მილტუჩი d=80 მმ</t>
  </si>
  <si>
    <t>ფოლადის მილტუჩი d=65 მმ</t>
  </si>
  <si>
    <t>ფოლადის გადამყვანი მილტუჩებით მოწყობა PN16 d=80/50 მმ (1 ცალი)</t>
  </si>
  <si>
    <t>ფოლადის გადამყვანი PN16 d=80/50 მმ</t>
  </si>
  <si>
    <t>ფოლადის მილტუჩი d=50 მმ</t>
  </si>
  <si>
    <t>ფოლადის d=80/80 სამკაპის მოწყობა (1 ცალი)</t>
  </si>
  <si>
    <t>ფოლადის მილტუჩის მოწყობა d=80 მმ</t>
  </si>
  <si>
    <t>ფოლადის მილტუჩის მოწყობა d=65 მმ</t>
  </si>
  <si>
    <t>ჩობალის შეძენა და მოწყობა d=140 მმ (3 ცალი)</t>
  </si>
  <si>
    <t>ჩობალის შეძენა და მოწყობა d=114 მმ (1 ცალი)</t>
  </si>
  <si>
    <t>გაზინთული (გაპოხილი) თოკი ჩობალებისათვის (10.06 მ)</t>
  </si>
  <si>
    <t>ბეტონის საყრდენის მოწყობა მილის ქვეშ,(100*100*300)მმ (2 ცალი) ბეტონი B-25 (M-350)</t>
  </si>
  <si>
    <t>არსებული თუჯის მილის d=100 მმ ჩაჭრა</t>
  </si>
  <si>
    <t>არსებული ფოლადის მილის d=75 მმ ჩაჭრა</t>
  </si>
  <si>
    <t>არსებული პოლიეთილენის მილის d=63 ჩაჭრა</t>
  </si>
  <si>
    <t>საპროექტო ფოლადის d=114/4.5 მილის გადაერთება არსებულ თუჯის d=100 მმ-იანი მილზე</t>
  </si>
  <si>
    <t>ფოლადის მილი d=65 მმ</t>
  </si>
  <si>
    <t>საპროექტო პოლიეთილენის PE 100 SDR 11 PN 16 d=63 მმ მილის გადაერთება არსებულ პოლიეთ. d=63 მმ-იან მილზე</t>
  </si>
  <si>
    <t>პოლიეთილენის მილი PE 100 SDR 11 PN 16 d=63 მმ</t>
  </si>
  <si>
    <t>მილების შედუღების ნაკერების დამუშავება ბიტუმის პრაიმერითა და თვითწებვადი ჰიდროსაი-ზოლაციო ლენტით დამზადე- ბულს ბიტუმისა და  მინაბოჭკოს ქსოვილის შრეების ბაზაზე (2 ფენა) d=89/4.5 მმ (20 სმ სიგანე) (3 ადგ.)</t>
  </si>
  <si>
    <t>ტრანშეის მოწყობის დროს არსებული მილების დამაგრება</t>
  </si>
  <si>
    <t>ტრანშეის მოწყობის დროს არსებული კაბელების დამაგრება</t>
  </si>
  <si>
    <t>არსებული წყალსადენის აგურის ჭის დემონტაჟი 1.0X1.0X1.2 მ (1 ცალი)</t>
  </si>
  <si>
    <t>დემონტირებული თუჯის ჩაჩო ხუფის (1 ცალი) დასასაწყობება</t>
  </si>
  <si>
    <t>არსებული ფოლადის d=80მმ მილის დემონტაჟი</t>
  </si>
  <si>
    <t>დემონტირებული ფოლადის მილის d=80 მმ(80 მ) დატვირთვა ავტოთვითმცლელზე გატანა საწყობში და გადმოტვირთვა</t>
  </si>
  <si>
    <t>არსებული ფოლადის d=75მმ მილის დემონტაჟი</t>
  </si>
  <si>
    <t>დემონტირებული ფოლადის მილის d=75 მმ(10 მ) დატვირთვა ავტოთვითმცლელზე გატანა საწყობში და გადმოტვირთვა</t>
  </si>
  <si>
    <t>წყალსადენის პოლიეთილენის მილის d=63 მმ დემონტაჟი, გატანა ნაგავსაყრელზე 28 კმ</t>
  </si>
  <si>
    <t>დემონტირებული წყალსადენის პოლიეთილენის მილის d=63 მმ დატვირთვა ავტოთვითმცლელზე გატანა ნაგავსაყრელზე და გადმოტვირთვა</t>
  </si>
  <si>
    <t>წყალსადენის პოლიეთილენის მილი PE100 SDR11 PN16 d=50 მმ</t>
  </si>
  <si>
    <t>ლითონის საყრდენი მილისთვის ბეტონის მონოლითური ბალიშის მოწყობა ბეტონის მარკა B-22.5 M-300</t>
  </si>
  <si>
    <t>ლითონის საყრდენი მილის მოწყობა d=114 მმ L=1000 მმ d=89/4.5 მმ ფოლადის მილის დასამაგრებლად (1 ადგილი)</t>
  </si>
  <si>
    <t>d=89/4.5 მმ მილის დამაგრება ლითონის საყრდენ მილზე სამაგრებით</t>
  </si>
  <si>
    <t>საპროექტო ტერიტორიაზე ეკალ-ბარდების გაკაფვა</t>
  </si>
  <si>
    <t>წყალსადენის ოთხკუთხა მონოლითური რკ/ბეტონის კამერის მოწყობა (2.0X1.2) მ h=1.6 მ (შიდა ზომებით) (1 კომპ.)</t>
  </si>
  <si>
    <t>ჭის ქვეშ ბეტონის მომზადება ბეტონი B-7.5</t>
  </si>
  <si>
    <t>რკ/ბ.ჭის ძირის მოწყობა ბეტონის მარკა B-22.5; არმატურა 0.082 ტ</t>
  </si>
  <si>
    <t>რკ/ბ.ჭის კედლების მოწყობა ბეტონის მარკა B-22.5 მ-300 არმატურა 0.171 ტ</t>
  </si>
  <si>
    <t>რკ/ბ. ჭის გადახურვის ფილის დამზადება, ბეტონის მარკა B-25; მ-350 არმატურა 0.088 ტ</t>
  </si>
  <si>
    <t>რკბ. გადახურვის ფილაში თუჯის ხუფის 65 მმ შეძენა და მონტაჟი</t>
  </si>
  <si>
    <t>თუჯის ხუფი ჩარჩოთი 65 მმ</t>
  </si>
  <si>
    <t>ანაკრები რკ/ბ. ჭის გადახურვის ფილის მოწყობა (1 ცალი)</t>
  </si>
  <si>
    <t>ჭის გარე ზედაპირის ჰიდროიზოლაცია ბიტუმ-ზეთოვანი მასტიკით 2 ფენად შეძენა და მოწყობა</t>
  </si>
  <si>
    <t>თუჯის ურდულის PN16 d=80 მმ მოწყობა</t>
  </si>
  <si>
    <t>თუჯის ურდული PN16 d=80 მმ</t>
  </si>
  <si>
    <t>სფერული ვენტილი PN16 d=32 მმ</t>
  </si>
  <si>
    <t>წყლის ფილტრის მოწყობა 
d=80 მმ PN16</t>
  </si>
  <si>
    <t>წნევის რეგულატორის /მონტაჟი PN16 d=80 მმ</t>
  </si>
  <si>
    <t>წნევის რეგულატორი d=80 მმ PN16</t>
  </si>
  <si>
    <t>ფოლადის მილტუჩის ა მოწყობა d=80 მმ</t>
  </si>
  <si>
    <t>ფოლადის მილყელის მოწყობა d=89/4 მმ L=0.4 მ (1 ცალი)</t>
  </si>
  <si>
    <t>მილყელი d=89/4 მმ L=0.4 მ (1 ცალი)</t>
  </si>
  <si>
    <t>ფოლადის მილყელის მოწყობა d=32/3 მმ L=0.3 მ (1 ცალი);</t>
  </si>
  <si>
    <t>ფოლადის მილი d=32/3 მმ L=0.3მ</t>
  </si>
  <si>
    <t>ვანტუსის PN16 d=32 მმ მოწყობა</t>
  </si>
  <si>
    <t>ვანტუსი PN16 d=32 მმ</t>
  </si>
  <si>
    <t>ჩობალის შეძენა და მოწყობა d=140 მმ (2 ცალი)</t>
  </si>
  <si>
    <t>გაზინთული (გაპოხილი) თოკი ჩობალებისათვის (5.28 მ)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</si>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</sst>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4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168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1" fontId="5" fillId="2" borderId="16" xfId="0" applyNumberFormat="1" applyFont="1" applyFill="1" applyBorder="1" applyAlignment="1">
      <alignment horizontal="center" vertical="center"/>
    </xf>
    <xf numFmtId="1" fontId="5" fillId="2" borderId="16" xfId="0" applyNumberFormat="1" applyFont="1" applyFill="1" applyBorder="1" applyAlignment="1" applyProtection="1">
      <alignment horizontal="center" vertical="center"/>
      <protection locked="0"/>
    </xf>
    <xf numFmtId="1" fontId="5" fillId="2" borderId="16" xfId="1" applyNumberFormat="1" applyFont="1" applyFill="1" applyBorder="1" applyAlignment="1">
      <alignment horizontal="center" vertical="center"/>
    </xf>
    <xf numFmtId="1" fontId="5" fillId="2" borderId="16" xfId="1" applyNumberFormat="1" applyFont="1" applyFill="1" applyBorder="1" applyAlignment="1" applyProtection="1">
      <alignment horizontal="center" vertical="center"/>
      <protection locked="0"/>
    </xf>
    <xf numFmtId="166" fontId="5" fillId="2" borderId="17" xfId="3" applyNumberFormat="1" applyFont="1" applyFill="1" applyBorder="1" applyAlignment="1" applyProtection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>
      <alignment horizontal="center" vertical="center"/>
    </xf>
    <xf numFmtId="2" fontId="5" fillId="2" borderId="27" xfId="0" applyNumberFormat="1" applyFont="1" applyFill="1" applyBorder="1" applyAlignment="1">
      <alignment horizontal="center" vertical="center"/>
    </xf>
    <xf numFmtId="43" fontId="11" fillId="2" borderId="0" xfId="1" applyNumberFormat="1" applyFont="1" applyFill="1" applyAlignment="1">
      <alignment vertical="center"/>
    </xf>
    <xf numFmtId="166" fontId="12" fillId="2" borderId="17" xfId="0" applyNumberFormat="1" applyFont="1" applyFill="1" applyBorder="1" applyAlignment="1">
      <alignment horizontal="center" vertical="center"/>
    </xf>
    <xf numFmtId="2" fontId="12" fillId="2" borderId="17" xfId="0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left" vertical="center"/>
    </xf>
    <xf numFmtId="0" fontId="5" fillId="4" borderId="17" xfId="0" applyNumberFormat="1" applyFont="1" applyFill="1" applyBorder="1" applyAlignment="1" applyProtection="1">
      <alignment horizontal="left" vertical="center"/>
      <protection locked="0"/>
    </xf>
    <xf numFmtId="0" fontId="5" fillId="2" borderId="24" xfId="0" applyFont="1" applyFill="1" applyBorder="1" applyAlignment="1">
      <alignment horizontal="left" vertical="center"/>
    </xf>
    <xf numFmtId="0" fontId="6" fillId="2" borderId="17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28515625" defaultRowHeight="14.25" x14ac:dyDescent="0.25"/>
  <cols>
    <col min="1" max="1" width="6.28515625" style="238" customWidth="1"/>
    <col min="2" max="2" width="10.7109375" style="24" customWidth="1"/>
    <col min="3" max="3" width="38.28515625" style="24" customWidth="1"/>
    <col min="4" max="4" width="8.5703125" style="24" customWidth="1"/>
    <col min="5" max="5" width="10.7109375" style="24" customWidth="1"/>
    <col min="6" max="6" width="12.5703125" style="24" bestFit="1" customWidth="1"/>
    <col min="7" max="7" width="11.28515625" style="24" customWidth="1"/>
    <col min="8" max="8" width="14.7109375" style="24" customWidth="1"/>
    <col min="9" max="9" width="8.7109375" style="24" customWidth="1"/>
    <col min="10" max="10" width="13.5703125" style="24" bestFit="1" customWidth="1"/>
    <col min="11" max="11" width="9" style="24" customWidth="1"/>
    <col min="12" max="12" width="13.5703125" style="24" customWidth="1"/>
    <col min="13" max="13" width="14.5703125" style="184" customWidth="1"/>
    <col min="14" max="14" width="10.7109375" style="24" bestFit="1" customWidth="1"/>
    <col min="15" max="16384" width="9.28515625" style="24"/>
  </cols>
  <sheetData>
    <row r="1" spans="1:26" x14ac:dyDescent="0.2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2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5" thickBot="1" x14ac:dyDescent="0.3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5" thickBot="1" x14ac:dyDescent="0.3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25">
      <c r="A5" s="297" t="s">
        <v>0</v>
      </c>
      <c r="B5" s="299" t="s">
        <v>1</v>
      </c>
      <c r="C5" s="295" t="s">
        <v>2</v>
      </c>
      <c r="D5" s="295" t="s">
        <v>3</v>
      </c>
      <c r="E5" s="295" t="s">
        <v>4</v>
      </c>
      <c r="F5" s="295" t="s">
        <v>5</v>
      </c>
      <c r="G5" s="294" t="s">
        <v>6</v>
      </c>
      <c r="H5" s="294"/>
      <c r="I5" s="294" t="s">
        <v>7</v>
      </c>
      <c r="J5" s="294"/>
      <c r="K5" s="295" t="s">
        <v>8</v>
      </c>
      <c r="L5" s="295"/>
      <c r="M5" s="244" t="s">
        <v>9</v>
      </c>
    </row>
    <row r="6" spans="1:26" ht="15" thickBot="1" x14ac:dyDescent="0.3">
      <c r="A6" s="298"/>
      <c r="B6" s="300"/>
      <c r="C6" s="301"/>
      <c r="D6" s="301"/>
      <c r="E6" s="301"/>
      <c r="F6" s="301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</row>
    <row r="7" spans="1:26" ht="15" thickBot="1" x14ac:dyDescent="0.3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28.5" x14ac:dyDescent="0.2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ht="28.5" x14ac:dyDescent="0.2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28.5" x14ac:dyDescent="0.2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2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2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28.5" x14ac:dyDescent="0.2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2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28.5" x14ac:dyDescent="0.2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28.5" x14ac:dyDescent="0.2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57" x14ac:dyDescent="0.2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28.5" x14ac:dyDescent="0.2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28.5" x14ac:dyDescent="0.2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2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2.75" x14ac:dyDescent="0.2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ht="28.5" x14ac:dyDescent="0.2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28.5" x14ac:dyDescent="0.2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2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28.5" x14ac:dyDescent="0.2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28.5" x14ac:dyDescent="0.2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ht="28.5" x14ac:dyDescent="0.2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2.75" x14ac:dyDescent="0.2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ht="28.5" x14ac:dyDescent="0.2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2.75" x14ac:dyDescent="0.2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28.5" x14ac:dyDescent="0.2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2.75" x14ac:dyDescent="0.2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ht="28.5" x14ac:dyDescent="0.2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28.5" x14ac:dyDescent="0.2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2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28.5" x14ac:dyDescent="0.2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2.75" x14ac:dyDescent="0.2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ht="28.5" x14ac:dyDescent="0.2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28.5" x14ac:dyDescent="0.2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57" x14ac:dyDescent="0.2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2.75" x14ac:dyDescent="0.2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ht="28.5" x14ac:dyDescent="0.2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2.75" x14ac:dyDescent="0.2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28.5" x14ac:dyDescent="0.2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28.5" x14ac:dyDescent="0.2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ht="28.5" x14ac:dyDescent="0.2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2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4.25" x14ac:dyDescent="0.2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ht="28.5" x14ac:dyDescent="0.2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28.5" x14ac:dyDescent="0.2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2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28.5" x14ac:dyDescent="0.2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2.75" x14ac:dyDescent="0.2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ht="28.5" x14ac:dyDescent="0.2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28.5" x14ac:dyDescent="0.2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2.75" x14ac:dyDescent="0.2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ht="28.5" x14ac:dyDescent="0.2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2.75" x14ac:dyDescent="0.2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28.5" x14ac:dyDescent="0.2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28.5" x14ac:dyDescent="0.2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2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57" x14ac:dyDescent="0.2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2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28.5" x14ac:dyDescent="0.2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2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28.5" x14ac:dyDescent="0.2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28.5" x14ac:dyDescent="0.2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28.5" x14ac:dyDescent="0.2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57" x14ac:dyDescent="0.2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ht="28.5" x14ac:dyDescent="0.2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2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28.5" x14ac:dyDescent="0.2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28.5" x14ac:dyDescent="0.2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2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57" x14ac:dyDescent="0.2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28.5" x14ac:dyDescent="0.2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2.75" x14ac:dyDescent="0.2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ht="28.5" x14ac:dyDescent="0.2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28.5" x14ac:dyDescent="0.2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5.5" x14ac:dyDescent="0.2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ht="28.5" x14ac:dyDescent="0.2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28.5" x14ac:dyDescent="0.2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28.5" x14ac:dyDescent="0.2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28.5" x14ac:dyDescent="0.2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57" x14ac:dyDescent="0.2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ht="28.5" x14ac:dyDescent="0.2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28.5" x14ac:dyDescent="0.2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28.5" x14ac:dyDescent="0.2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28.5" x14ac:dyDescent="0.2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28.5" x14ac:dyDescent="0.2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2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2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2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28.5" x14ac:dyDescent="0.2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2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71.25" x14ac:dyDescent="0.2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ht="28.5" x14ac:dyDescent="0.2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2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2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57" x14ac:dyDescent="0.2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2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57" x14ac:dyDescent="0.2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ht="28.5" x14ac:dyDescent="0.2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2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28.5" x14ac:dyDescent="0.2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57" x14ac:dyDescent="0.2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ht="28.5" x14ac:dyDescent="0.2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2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28.5" x14ac:dyDescent="0.2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2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57" x14ac:dyDescent="0.2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ht="28.5" x14ac:dyDescent="0.2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2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2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57" x14ac:dyDescent="0.2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2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2.75" x14ac:dyDescent="0.2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ht="28.5" x14ac:dyDescent="0.2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2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2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2.75" x14ac:dyDescent="0.2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2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2.75" x14ac:dyDescent="0.2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ht="28.5" x14ac:dyDescent="0.2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2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28.5" x14ac:dyDescent="0.2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42.75" x14ac:dyDescent="0.2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ht="28.5" x14ac:dyDescent="0.2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2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28.5" x14ac:dyDescent="0.2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2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2.75" x14ac:dyDescent="0.2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ht="28.5" x14ac:dyDescent="0.2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2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2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28.5" x14ac:dyDescent="0.2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2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2.75" x14ac:dyDescent="0.2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ht="28.5" x14ac:dyDescent="0.2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2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28.5" x14ac:dyDescent="0.2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2.75" x14ac:dyDescent="0.2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ht="28.5" x14ac:dyDescent="0.2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2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28.5" x14ac:dyDescent="0.2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2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42.75" x14ac:dyDescent="0.2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ht="28.5" x14ac:dyDescent="0.2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2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2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ht="28.5" x14ac:dyDescent="0.2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ht="28.5" x14ac:dyDescent="0.2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2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2.75" x14ac:dyDescent="0.2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ht="28.5" x14ac:dyDescent="0.2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2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2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28.5" x14ac:dyDescent="0.2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2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2.75" x14ac:dyDescent="0.2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ht="28.5" x14ac:dyDescent="0.2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2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28.5" x14ac:dyDescent="0.2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2.75" x14ac:dyDescent="0.2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ht="28.5" x14ac:dyDescent="0.2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2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28.5" x14ac:dyDescent="0.2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2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2.75" x14ac:dyDescent="0.2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ht="28.5" x14ac:dyDescent="0.2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2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2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28.5" x14ac:dyDescent="0.2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2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2.75" x14ac:dyDescent="0.2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ht="28.5" x14ac:dyDescent="0.2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2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28.5" x14ac:dyDescent="0.2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2.75" x14ac:dyDescent="0.2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ht="28.5" x14ac:dyDescent="0.2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2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28.5" x14ac:dyDescent="0.2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2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2.75" x14ac:dyDescent="0.2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ht="28.5" x14ac:dyDescent="0.2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2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2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28.5" x14ac:dyDescent="0.2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2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2.75" x14ac:dyDescent="0.2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ht="28.5" x14ac:dyDescent="0.2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2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28.5" x14ac:dyDescent="0.2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57" x14ac:dyDescent="0.2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ht="28.5" x14ac:dyDescent="0.2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2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28.5" x14ac:dyDescent="0.2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2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2.75" x14ac:dyDescent="0.2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ht="28.5" x14ac:dyDescent="0.2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2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2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28.5" x14ac:dyDescent="0.2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2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2.75" x14ac:dyDescent="0.2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ht="28.5" x14ac:dyDescent="0.2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2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28.5" x14ac:dyDescent="0.2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2.75" x14ac:dyDescent="0.2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ht="28.5" x14ac:dyDescent="0.2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2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28.5" x14ac:dyDescent="0.2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2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2.75" x14ac:dyDescent="0.2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ht="28.5" x14ac:dyDescent="0.2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2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2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28.5" x14ac:dyDescent="0.2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2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2.75" x14ac:dyDescent="0.2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ht="28.5" x14ac:dyDescent="0.2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2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28.5" x14ac:dyDescent="0.2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2.75" x14ac:dyDescent="0.2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ht="28.5" x14ac:dyDescent="0.2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2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2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28.5" x14ac:dyDescent="0.2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2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1" x14ac:dyDescent="0.2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2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2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2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28.5" x14ac:dyDescent="0.2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2.75" x14ac:dyDescent="0.2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28.5" x14ac:dyDescent="0.2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2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28.5" x14ac:dyDescent="0.2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28.5" x14ac:dyDescent="0.2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2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1" x14ac:dyDescent="0.2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2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2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2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28.5" x14ac:dyDescent="0.2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42.75" x14ac:dyDescent="0.2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28.5" x14ac:dyDescent="0.2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2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28.5" x14ac:dyDescent="0.2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28.5" x14ac:dyDescent="0.2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2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5.5" x14ac:dyDescent="0.2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ht="28.5" x14ac:dyDescent="0.2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2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2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28.5" x14ac:dyDescent="0.2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28.5" x14ac:dyDescent="0.2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2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28.5" x14ac:dyDescent="0.2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ht="28.5" x14ac:dyDescent="0.2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2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2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ht="28.5" x14ac:dyDescent="0.2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ht="28.5" x14ac:dyDescent="0.2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2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2.75" x14ac:dyDescent="0.2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ht="28.5" x14ac:dyDescent="0.2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2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28.5" x14ac:dyDescent="0.2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ht="28.5" x14ac:dyDescent="0.2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2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2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2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2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28.5" x14ac:dyDescent="0.2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ht="28.5" x14ac:dyDescent="0.2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2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2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2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2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28.5" x14ac:dyDescent="0.2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ht="28.5" x14ac:dyDescent="0.2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2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2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2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2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28.5" x14ac:dyDescent="0.2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ht="28.5" x14ac:dyDescent="0.2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2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2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2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2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28.5" x14ac:dyDescent="0.2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ht="28.5" x14ac:dyDescent="0.2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2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2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2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2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2.75" x14ac:dyDescent="0.2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ht="28.5" x14ac:dyDescent="0.2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2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2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28.5" x14ac:dyDescent="0.2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2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28.5" x14ac:dyDescent="0.2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ht="28.5" x14ac:dyDescent="0.2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2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2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28.5" x14ac:dyDescent="0.2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2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28.5" x14ac:dyDescent="0.2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ht="28.5" x14ac:dyDescent="0.2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2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2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28.5" x14ac:dyDescent="0.2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2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2.75" x14ac:dyDescent="0.2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ht="28.5" x14ac:dyDescent="0.2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2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2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28.5" x14ac:dyDescent="0.2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2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28.5" x14ac:dyDescent="0.2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ht="28.5" x14ac:dyDescent="0.2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2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2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28.5" x14ac:dyDescent="0.2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2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2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28.5" x14ac:dyDescent="0.2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ht="28.5" x14ac:dyDescent="0.2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2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2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28.5" x14ac:dyDescent="0.2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28.5" x14ac:dyDescent="0.2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2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ht="28.5" x14ac:dyDescent="0.2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ht="28.5" x14ac:dyDescent="0.2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2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2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28.5" x14ac:dyDescent="0.2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2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2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28.5" x14ac:dyDescent="0.2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ht="28.5" x14ac:dyDescent="0.2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2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2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28.5" x14ac:dyDescent="0.2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2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2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28.5" x14ac:dyDescent="0.2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ht="28.5" x14ac:dyDescent="0.2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2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2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28.5" x14ac:dyDescent="0.2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2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2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28.5" x14ac:dyDescent="0.2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ht="28.5" x14ac:dyDescent="0.2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2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2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28.5" x14ac:dyDescent="0.2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2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2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14" x14ac:dyDescent="0.2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ht="28.5" x14ac:dyDescent="0.2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2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2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28.5" x14ac:dyDescent="0.2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2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14" x14ac:dyDescent="0.2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ht="28.5" x14ac:dyDescent="0.2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2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2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28.5" x14ac:dyDescent="0.2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2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14" x14ac:dyDescent="0.2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ht="28.5" x14ac:dyDescent="0.2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2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2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28.5" x14ac:dyDescent="0.2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2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14" x14ac:dyDescent="0.2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ht="28.5" x14ac:dyDescent="0.2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2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2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28.5" x14ac:dyDescent="0.2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2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14" x14ac:dyDescent="0.2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ht="28.5" x14ac:dyDescent="0.2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2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2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28.5" x14ac:dyDescent="0.2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2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14" x14ac:dyDescent="0.2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ht="28.5" x14ac:dyDescent="0.2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2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2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28.5" x14ac:dyDescent="0.2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2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14" x14ac:dyDescent="0.2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ht="28.5" x14ac:dyDescent="0.2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2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2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28.5" x14ac:dyDescent="0.2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2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14" x14ac:dyDescent="0.2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ht="28.5" x14ac:dyDescent="0.2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2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2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28.5" x14ac:dyDescent="0.2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2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2.75" x14ac:dyDescent="0.2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ht="28.5" x14ac:dyDescent="0.2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2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2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28.5" x14ac:dyDescent="0.2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2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2.75" x14ac:dyDescent="0.2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ht="28.5" x14ac:dyDescent="0.2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2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2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28.5" x14ac:dyDescent="0.2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2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2.75" x14ac:dyDescent="0.2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ht="28.5" x14ac:dyDescent="0.2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2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2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28.5" x14ac:dyDescent="0.2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2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2.75" x14ac:dyDescent="0.2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ht="28.5" x14ac:dyDescent="0.2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2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2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28.5" x14ac:dyDescent="0.2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2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2.75" x14ac:dyDescent="0.2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ht="28.5" x14ac:dyDescent="0.2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2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2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28.5" x14ac:dyDescent="0.2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2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28.5" x14ac:dyDescent="0.2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ht="28.5" x14ac:dyDescent="0.2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2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2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ht="28.5" x14ac:dyDescent="0.2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28.5" x14ac:dyDescent="0.2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ht="28.5" x14ac:dyDescent="0.2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2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2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28.5" x14ac:dyDescent="0.2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2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28.5" x14ac:dyDescent="0.2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ht="28.5" x14ac:dyDescent="0.2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2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2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28.5" x14ac:dyDescent="0.2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2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28.5" x14ac:dyDescent="0.2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ht="28.5" x14ac:dyDescent="0.2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2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2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28.5" x14ac:dyDescent="0.2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2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28.5" x14ac:dyDescent="0.2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ht="28.5" x14ac:dyDescent="0.2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2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2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28.5" x14ac:dyDescent="0.2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2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28.5" x14ac:dyDescent="0.2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ht="28.5" x14ac:dyDescent="0.2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2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2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28.5" x14ac:dyDescent="0.2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2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2.75" x14ac:dyDescent="0.2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ht="28.5" x14ac:dyDescent="0.2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2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2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28.5" x14ac:dyDescent="0.2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2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2.75" x14ac:dyDescent="0.2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ht="28.5" x14ac:dyDescent="0.2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2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2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28.5" x14ac:dyDescent="0.2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2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28.5" x14ac:dyDescent="0.2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ht="28.5" x14ac:dyDescent="0.2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2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2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28.5" x14ac:dyDescent="0.2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2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0" x14ac:dyDescent="0.2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ht="28.5" x14ac:dyDescent="0.2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2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2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0" x14ac:dyDescent="0.2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2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0" x14ac:dyDescent="0.2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ht="28.5" x14ac:dyDescent="0.2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2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2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0" x14ac:dyDescent="0.2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2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0" x14ac:dyDescent="0.2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ht="28.5" x14ac:dyDescent="0.2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2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2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0" x14ac:dyDescent="0.2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2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14" x14ac:dyDescent="0.2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ht="28.5" x14ac:dyDescent="0.2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2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2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0" x14ac:dyDescent="0.2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2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14" x14ac:dyDescent="0.2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ht="28.5" x14ac:dyDescent="0.2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2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2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0" x14ac:dyDescent="0.2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2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14" x14ac:dyDescent="0.2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ht="28.5" x14ac:dyDescent="0.2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2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2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0" x14ac:dyDescent="0.2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2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14" x14ac:dyDescent="0.2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ht="28.5" x14ac:dyDescent="0.2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2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2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0" x14ac:dyDescent="0.2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2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14" x14ac:dyDescent="0.2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ht="28.5" x14ac:dyDescent="0.2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2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2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0" x14ac:dyDescent="0.2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2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14" x14ac:dyDescent="0.2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ht="28.5" x14ac:dyDescent="0.2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2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2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28.5" x14ac:dyDescent="0.2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2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14" x14ac:dyDescent="0.2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ht="28.5" x14ac:dyDescent="0.2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2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2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28.5" x14ac:dyDescent="0.2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2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14" x14ac:dyDescent="0.2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ht="28.5" x14ac:dyDescent="0.2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2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2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28.5" x14ac:dyDescent="0.2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2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14" x14ac:dyDescent="0.2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ht="28.5" x14ac:dyDescent="0.2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2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2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28.5" x14ac:dyDescent="0.2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2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2.75" x14ac:dyDescent="0.2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ht="28.5" x14ac:dyDescent="0.2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2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2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28.5" x14ac:dyDescent="0.2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2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2.75" x14ac:dyDescent="0.2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ht="28.5" x14ac:dyDescent="0.2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2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2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28.5" x14ac:dyDescent="0.2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2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2.75" x14ac:dyDescent="0.2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ht="28.5" x14ac:dyDescent="0.2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2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2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28.5" x14ac:dyDescent="0.2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2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2.75" x14ac:dyDescent="0.2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ht="28.5" x14ac:dyDescent="0.2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2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2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28.5" x14ac:dyDescent="0.2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2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28.5" x14ac:dyDescent="0.2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ht="28.5" x14ac:dyDescent="0.2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2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2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2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2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28.5" x14ac:dyDescent="0.2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ht="28.5" x14ac:dyDescent="0.2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2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2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2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2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28.5" x14ac:dyDescent="0.2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ht="28.5" x14ac:dyDescent="0.2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2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2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2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2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28.5" x14ac:dyDescent="0.2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ht="28.5" x14ac:dyDescent="0.2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2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2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2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2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2.75" x14ac:dyDescent="0.2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ht="28.5" x14ac:dyDescent="0.2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2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2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2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2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28.5" x14ac:dyDescent="0.2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ht="28.5" x14ac:dyDescent="0.2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2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2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2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2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2.75" x14ac:dyDescent="0.2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ht="28.5" x14ac:dyDescent="0.2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2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2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2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2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2.75" x14ac:dyDescent="0.2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ht="28.5" x14ac:dyDescent="0.2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2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2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2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2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28.5" x14ac:dyDescent="0.2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ht="28.5" x14ac:dyDescent="0.2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2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2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2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2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2.75" x14ac:dyDescent="0.2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2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2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28.5" x14ac:dyDescent="0.2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ht="28.5" x14ac:dyDescent="0.2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2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2.75" x14ac:dyDescent="0.2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2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2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28.5" x14ac:dyDescent="0.2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ht="28.5" x14ac:dyDescent="0.2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2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2.75" x14ac:dyDescent="0.2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2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2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28.5" x14ac:dyDescent="0.2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ht="28.5" x14ac:dyDescent="0.2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2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28.5" x14ac:dyDescent="0.2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ht="28.5" x14ac:dyDescent="0.2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2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2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2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2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28.5" x14ac:dyDescent="0.2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ht="28.5" x14ac:dyDescent="0.2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2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2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2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2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28.5" x14ac:dyDescent="0.2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ht="28.5" x14ac:dyDescent="0.2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2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2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2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2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28.5" x14ac:dyDescent="0.2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ht="28.5" x14ac:dyDescent="0.2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2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2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2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2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28.5" x14ac:dyDescent="0.2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57" x14ac:dyDescent="0.2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ht="28.5" x14ac:dyDescent="0.2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2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2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2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2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57" x14ac:dyDescent="0.2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ht="28.5" x14ac:dyDescent="0.2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2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2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28.5" x14ac:dyDescent="0.2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2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57" x14ac:dyDescent="0.2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ht="28.5" x14ac:dyDescent="0.2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2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2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28.5" x14ac:dyDescent="0.2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2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57" x14ac:dyDescent="0.2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ht="28.5" x14ac:dyDescent="0.2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2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2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28.5" x14ac:dyDescent="0.2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2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57" x14ac:dyDescent="0.2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ht="28.5" x14ac:dyDescent="0.2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2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2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28.5" x14ac:dyDescent="0.2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2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57" x14ac:dyDescent="0.2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ht="28.5" x14ac:dyDescent="0.2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2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2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28.5" x14ac:dyDescent="0.2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2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57" x14ac:dyDescent="0.2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ht="28.5" x14ac:dyDescent="0.2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2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2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2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57" x14ac:dyDescent="0.2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ht="28.5" x14ac:dyDescent="0.2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2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2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28.5" x14ac:dyDescent="0.2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2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57" x14ac:dyDescent="0.2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ht="28.5" x14ac:dyDescent="0.2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2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2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28.5" x14ac:dyDescent="0.2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2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57" x14ac:dyDescent="0.2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ht="28.5" x14ac:dyDescent="0.2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2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2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28.5" x14ac:dyDescent="0.2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2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2.75" x14ac:dyDescent="0.2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ht="28.5" x14ac:dyDescent="0.2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2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2.75" x14ac:dyDescent="0.2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ht="28.5" x14ac:dyDescent="0.2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2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2.75" x14ac:dyDescent="0.2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ht="28.5" x14ac:dyDescent="0.2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2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2.75" x14ac:dyDescent="0.2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ht="28.5" x14ac:dyDescent="0.2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2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28.5" x14ac:dyDescent="0.2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57" x14ac:dyDescent="0.2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2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2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2.75" x14ac:dyDescent="0.2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2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2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2.75" x14ac:dyDescent="0.2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ht="28.5" x14ac:dyDescent="0.2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2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2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2.75" x14ac:dyDescent="0.2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ht="28.5" x14ac:dyDescent="0.2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2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2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42.75" x14ac:dyDescent="0.2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ht="28.5" x14ac:dyDescent="0.2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2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2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42.75" x14ac:dyDescent="0.2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ht="28.5" x14ac:dyDescent="0.2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2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2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2.75" x14ac:dyDescent="0.2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ht="28.5" x14ac:dyDescent="0.2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2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2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2.75" x14ac:dyDescent="0.2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ht="28.5" x14ac:dyDescent="0.2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2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2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2.75" x14ac:dyDescent="0.2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ht="28.5" x14ac:dyDescent="0.2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2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2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57" x14ac:dyDescent="0.2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ht="28.5" x14ac:dyDescent="0.2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2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2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28.5" x14ac:dyDescent="0.2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2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28.5" x14ac:dyDescent="0.2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2.75" x14ac:dyDescent="0.2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2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2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2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28.5" x14ac:dyDescent="0.2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2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28.5" x14ac:dyDescent="0.2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ht="28.5" x14ac:dyDescent="0.2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2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2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28.5" x14ac:dyDescent="0.2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2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58.5" x14ac:dyDescent="0.2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ht="28.5" x14ac:dyDescent="0.2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2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28.5" x14ac:dyDescent="0.2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28.5" x14ac:dyDescent="0.2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ht="28.5" x14ac:dyDescent="0.2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28.5" x14ac:dyDescent="0.2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28.5" x14ac:dyDescent="0.2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28.5" x14ac:dyDescent="0.2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2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4.25" x14ac:dyDescent="0.2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ht="28.5" x14ac:dyDescent="0.2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28.5" x14ac:dyDescent="0.2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ht="28.5" x14ac:dyDescent="0.2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2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2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2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28.5" x14ac:dyDescent="0.2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ht="28.5" x14ac:dyDescent="0.2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2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2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2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28.5" x14ac:dyDescent="0.2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28.5" x14ac:dyDescent="0.2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ht="28.5" x14ac:dyDescent="0.2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2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28.5" x14ac:dyDescent="0.2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ht="28.5" x14ac:dyDescent="0.2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2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28.5" x14ac:dyDescent="0.2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ht="28.5" x14ac:dyDescent="0.2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2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28.5" x14ac:dyDescent="0.2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ht="28.5" x14ac:dyDescent="0.2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2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57" x14ac:dyDescent="0.2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ht="28.5" x14ac:dyDescent="0.2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2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2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28.5" x14ac:dyDescent="0.2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2.75" x14ac:dyDescent="0.2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ht="28.5" x14ac:dyDescent="0.2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2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2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28.5" x14ac:dyDescent="0.2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2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1" x14ac:dyDescent="0.2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2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2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2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28.5" x14ac:dyDescent="0.2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2.75" x14ac:dyDescent="0.2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28.5" x14ac:dyDescent="0.2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2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28.5" x14ac:dyDescent="0.2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28.5" x14ac:dyDescent="0.2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2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2.75" x14ac:dyDescent="0.2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ht="28.5" x14ac:dyDescent="0.2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2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2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28.5" x14ac:dyDescent="0.2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2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2.75" x14ac:dyDescent="0.2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ht="28.5" x14ac:dyDescent="0.2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2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28.5" x14ac:dyDescent="0.2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2.75" x14ac:dyDescent="0.2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ht="28.5" x14ac:dyDescent="0.2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2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28.5" x14ac:dyDescent="0.2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2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14" x14ac:dyDescent="0.2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ht="28.5" x14ac:dyDescent="0.2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2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2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0" x14ac:dyDescent="0.2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2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28.5" x14ac:dyDescent="0.2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ht="28.5" x14ac:dyDescent="0.2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2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2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28.5" x14ac:dyDescent="0.2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2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2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14" x14ac:dyDescent="0.2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ht="28.5" x14ac:dyDescent="0.2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2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2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28.5" x14ac:dyDescent="0.2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2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14" x14ac:dyDescent="0.2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ht="28.5" x14ac:dyDescent="0.2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2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2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28.5" x14ac:dyDescent="0.2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2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28.5" x14ac:dyDescent="0.2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ht="28.5" x14ac:dyDescent="0.2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2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2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2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2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28.5" x14ac:dyDescent="0.2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ht="28.5" x14ac:dyDescent="0.2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2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2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28.5" x14ac:dyDescent="0.2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2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28.5" x14ac:dyDescent="0.2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ht="28.5" x14ac:dyDescent="0.2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2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2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2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2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28.5" x14ac:dyDescent="0.2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2.75" x14ac:dyDescent="0.2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2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2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28.5" x14ac:dyDescent="0.2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ht="28.5" x14ac:dyDescent="0.2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2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2.75" x14ac:dyDescent="0.2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2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2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28.5" x14ac:dyDescent="0.2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ht="28.5" x14ac:dyDescent="0.2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2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2.75" x14ac:dyDescent="0.2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2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2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28.5" x14ac:dyDescent="0.2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ht="28.5" x14ac:dyDescent="0.2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5" thickBot="1" x14ac:dyDescent="0.3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5" thickBot="1" x14ac:dyDescent="0.3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5" thickBot="1" x14ac:dyDescent="0.3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5" thickBot="1" x14ac:dyDescent="0.3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5" thickBot="1" x14ac:dyDescent="0.3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5" thickBot="1" x14ac:dyDescent="0.3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5" thickBot="1" x14ac:dyDescent="0.3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5" thickBot="1" x14ac:dyDescent="0.3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5" thickBot="1" x14ac:dyDescent="0.3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5" thickBot="1" x14ac:dyDescent="0.3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29.25" thickBot="1" x14ac:dyDescent="0.3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5" thickBot="1" x14ac:dyDescent="0.3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5" thickBot="1" x14ac:dyDescent="0.3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5" thickBot="1" x14ac:dyDescent="0.3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154"/>
  <sheetViews>
    <sheetView showGridLines="0" tabSelected="1" zoomScale="80" zoomScaleNormal="80" workbookViewId="0">
      <pane xSplit="2" ySplit="6" topLeftCell="C103" activePane="bottomRight" state="frozen"/>
      <selection pane="topRight" activeCell="C1" sqref="C1"/>
      <selection pane="bottomLeft" activeCell="A7" sqref="A7"/>
      <selection pane="bottomRight" activeCell="V120" sqref="V120"/>
    </sheetView>
  </sheetViews>
  <sheetFormatPr defaultColWidth="9.28515625" defaultRowHeight="14.25" x14ac:dyDescent="0.25"/>
  <cols>
    <col min="1" max="1" width="6.28515625" style="238" customWidth="1"/>
    <col min="2" max="2" width="38.28515625" style="24" customWidth="1"/>
    <col min="3" max="3" width="8.5703125" style="24" customWidth="1"/>
    <col min="4" max="4" width="12.5703125" style="24" bestFit="1" customWidth="1"/>
    <col min="5" max="5" width="11.28515625" style="24" customWidth="1"/>
    <col min="6" max="6" width="14.28515625" style="24" customWidth="1"/>
    <col min="7" max="7" width="31.42578125" style="24" bestFit="1" customWidth="1"/>
    <col min="8" max="16384" width="9.28515625" style="24"/>
  </cols>
  <sheetData>
    <row r="1" spans="1:10" x14ac:dyDescent="0.25">
      <c r="A1" s="25" t="s">
        <v>810</v>
      </c>
      <c r="B1" s="2"/>
      <c r="C1" s="2"/>
      <c r="D1" s="2"/>
      <c r="E1" s="2"/>
      <c r="F1" s="2"/>
    </row>
    <row r="2" spans="1:10" ht="15" thickBot="1" x14ac:dyDescent="0.3">
      <c r="A2" s="27"/>
      <c r="B2" s="239"/>
      <c r="C2" s="239"/>
      <c r="D2" s="239"/>
      <c r="E2" s="239"/>
      <c r="F2" s="239"/>
      <c r="G2" s="266"/>
    </row>
    <row r="3" spans="1:10" ht="21.75" customHeight="1" thickBot="1" x14ac:dyDescent="0.3">
      <c r="A3" s="28"/>
      <c r="C3" s="29"/>
      <c r="D3" s="29"/>
      <c r="E3" s="29"/>
      <c r="F3" s="29"/>
      <c r="G3" s="267"/>
    </row>
    <row r="4" spans="1:10" ht="18" customHeight="1" thickBot="1" x14ac:dyDescent="0.3">
      <c r="A4" s="297" t="s">
        <v>0</v>
      </c>
      <c r="B4" s="295" t="s">
        <v>2</v>
      </c>
      <c r="C4" s="295" t="s">
        <v>3</v>
      </c>
      <c r="D4" s="295" t="s">
        <v>767</v>
      </c>
      <c r="E4" s="302" t="s">
        <v>10</v>
      </c>
      <c r="F4" s="299" t="s">
        <v>768</v>
      </c>
      <c r="G4" s="268"/>
    </row>
    <row r="5" spans="1:10" ht="15" thickBot="1" x14ac:dyDescent="0.3">
      <c r="A5" s="298"/>
      <c r="B5" s="301"/>
      <c r="C5" s="301"/>
      <c r="D5" s="301"/>
      <c r="E5" s="303"/>
      <c r="F5" s="300"/>
      <c r="G5" s="269"/>
      <c r="H5" s="265"/>
      <c r="I5" s="265"/>
      <c r="J5" s="265"/>
    </row>
    <row r="6" spans="1:10" ht="15" thickBot="1" x14ac:dyDescent="0.3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25">
      <c r="A7" s="279" t="s">
        <v>811</v>
      </c>
      <c r="B7" s="252" t="s">
        <v>844</v>
      </c>
      <c r="C7" s="39" t="s">
        <v>23</v>
      </c>
      <c r="D7" s="288">
        <v>4.2</v>
      </c>
      <c r="E7" s="192"/>
      <c r="F7" s="181">
        <f>D7*E7</f>
        <v>0</v>
      </c>
      <c r="G7" s="254" t="s">
        <v>805</v>
      </c>
    </row>
    <row r="8" spans="1:10" s="67" customFormat="1" x14ac:dyDescent="0.25">
      <c r="A8" s="280">
        <f t="shared" ref="A8:A19" si="0">A7+1</f>
        <v>2</v>
      </c>
      <c r="B8" s="252" t="s">
        <v>812</v>
      </c>
      <c r="C8" s="84" t="s">
        <v>19</v>
      </c>
      <c r="D8" s="54">
        <v>8.4</v>
      </c>
      <c r="E8" s="192"/>
      <c r="F8" s="181">
        <f t="shared" ref="F8:F71" si="1">D8*E8</f>
        <v>0</v>
      </c>
      <c r="G8" s="254" t="s">
        <v>805</v>
      </c>
    </row>
    <row r="9" spans="1:10" s="67" customFormat="1" x14ac:dyDescent="0.25">
      <c r="A9" s="279">
        <f t="shared" si="0"/>
        <v>3</v>
      </c>
      <c r="B9" s="252" t="s">
        <v>845</v>
      </c>
      <c r="C9" s="39" t="s">
        <v>23</v>
      </c>
      <c r="D9" s="288">
        <v>11.200000000000001</v>
      </c>
      <c r="E9" s="192"/>
      <c r="F9" s="181">
        <f t="shared" si="1"/>
        <v>0</v>
      </c>
      <c r="G9" s="254" t="s">
        <v>805</v>
      </c>
    </row>
    <row r="10" spans="1:10" s="67" customFormat="1" x14ac:dyDescent="0.25">
      <c r="A10" s="280">
        <f t="shared" si="0"/>
        <v>4</v>
      </c>
      <c r="B10" s="252" t="s">
        <v>812</v>
      </c>
      <c r="C10" s="84" t="s">
        <v>19</v>
      </c>
      <c r="D10" s="54">
        <v>24.640000000000004</v>
      </c>
      <c r="E10" s="192"/>
      <c r="F10" s="181">
        <f t="shared" si="1"/>
        <v>0</v>
      </c>
      <c r="G10" s="254" t="s">
        <v>805</v>
      </c>
    </row>
    <row r="11" spans="1:10" ht="15.75" x14ac:dyDescent="0.25">
      <c r="A11" s="280">
        <f t="shared" si="0"/>
        <v>5</v>
      </c>
      <c r="B11" s="252" t="s">
        <v>846</v>
      </c>
      <c r="C11" s="84" t="s">
        <v>773</v>
      </c>
      <c r="D11" s="52">
        <v>85.866799999999998</v>
      </c>
      <c r="E11" s="192"/>
      <c r="F11" s="181">
        <f t="shared" si="1"/>
        <v>0</v>
      </c>
      <c r="G11" s="254" t="s">
        <v>805</v>
      </c>
    </row>
    <row r="12" spans="1:10" x14ac:dyDescent="0.25">
      <c r="A12" s="281">
        <f t="shared" si="0"/>
        <v>6</v>
      </c>
      <c r="B12" s="252" t="s">
        <v>813</v>
      </c>
      <c r="C12" s="84" t="s">
        <v>19</v>
      </c>
      <c r="D12" s="109">
        <v>167.44025999999999</v>
      </c>
      <c r="E12" s="192"/>
      <c r="F12" s="181">
        <f t="shared" si="1"/>
        <v>0</v>
      </c>
      <c r="G12" s="254" t="s">
        <v>805</v>
      </c>
    </row>
    <row r="13" spans="1:10" ht="15.75" x14ac:dyDescent="0.25">
      <c r="A13" s="281">
        <f t="shared" si="0"/>
        <v>7</v>
      </c>
      <c r="B13" s="252" t="s">
        <v>847</v>
      </c>
      <c r="C13" s="84" t="s">
        <v>773</v>
      </c>
      <c r="D13" s="289">
        <v>21.466699999999999</v>
      </c>
      <c r="E13" s="192"/>
      <c r="F13" s="181">
        <f t="shared" si="1"/>
        <v>0</v>
      </c>
      <c r="G13" s="254" t="s">
        <v>805</v>
      </c>
    </row>
    <row r="14" spans="1:10" x14ac:dyDescent="0.25">
      <c r="A14" s="281">
        <f t="shared" si="0"/>
        <v>8</v>
      </c>
      <c r="B14" s="252" t="s">
        <v>813</v>
      </c>
      <c r="C14" s="84" t="s">
        <v>19</v>
      </c>
      <c r="D14" s="46">
        <v>47.226739999999999</v>
      </c>
      <c r="E14" s="192"/>
      <c r="F14" s="181">
        <f t="shared" si="1"/>
        <v>0</v>
      </c>
      <c r="G14" s="254" t="s">
        <v>805</v>
      </c>
    </row>
    <row r="15" spans="1:10" s="67" customFormat="1" ht="15.75" x14ac:dyDescent="0.25">
      <c r="A15" s="281">
        <f t="shared" si="0"/>
        <v>9</v>
      </c>
      <c r="B15" s="255" t="s">
        <v>848</v>
      </c>
      <c r="C15" s="84" t="s">
        <v>773</v>
      </c>
      <c r="D15" s="56">
        <v>17.8735</v>
      </c>
      <c r="E15" s="192"/>
      <c r="F15" s="181">
        <f t="shared" si="1"/>
        <v>0</v>
      </c>
      <c r="G15" s="254" t="s">
        <v>805</v>
      </c>
    </row>
    <row r="16" spans="1:10" s="67" customFormat="1" ht="15.75" x14ac:dyDescent="0.25">
      <c r="A16" s="282">
        <f t="shared" si="0"/>
        <v>10</v>
      </c>
      <c r="B16" s="253" t="s">
        <v>849</v>
      </c>
      <c r="C16" s="84" t="s">
        <v>773</v>
      </c>
      <c r="D16" s="56">
        <v>30.8</v>
      </c>
      <c r="E16" s="192"/>
      <c r="F16" s="181">
        <f t="shared" si="1"/>
        <v>0</v>
      </c>
      <c r="G16" s="254" t="s">
        <v>805</v>
      </c>
    </row>
    <row r="17" spans="1:218" ht="15.75" x14ac:dyDescent="0.25">
      <c r="A17" s="281">
        <f t="shared" si="0"/>
        <v>11</v>
      </c>
      <c r="B17" s="255" t="s">
        <v>814</v>
      </c>
      <c r="C17" s="84" t="s">
        <v>773</v>
      </c>
      <c r="D17" s="56">
        <v>42.408078974999981</v>
      </c>
      <c r="E17" s="192"/>
      <c r="F17" s="181">
        <f t="shared" si="1"/>
        <v>0</v>
      </c>
      <c r="G17" s="254" t="s">
        <v>805</v>
      </c>
    </row>
    <row r="18" spans="1:218" ht="15.75" x14ac:dyDescent="0.25">
      <c r="A18" s="281">
        <f t="shared" si="0"/>
        <v>12</v>
      </c>
      <c r="B18" s="8" t="s">
        <v>850</v>
      </c>
      <c r="C18" s="84" t="s">
        <v>773</v>
      </c>
      <c r="D18" s="56">
        <v>3.3029999999999999</v>
      </c>
      <c r="E18" s="192"/>
      <c r="F18" s="181">
        <f t="shared" si="1"/>
        <v>0</v>
      </c>
      <c r="G18" s="254" t="s">
        <v>805</v>
      </c>
    </row>
    <row r="19" spans="1:218" s="67" customFormat="1" ht="15.75" x14ac:dyDescent="0.25">
      <c r="A19" s="281">
        <f t="shared" si="0"/>
        <v>13</v>
      </c>
      <c r="B19" s="8" t="s">
        <v>815</v>
      </c>
      <c r="C19" s="84" t="s">
        <v>777</v>
      </c>
      <c r="D19" s="288">
        <v>42</v>
      </c>
      <c r="E19" s="192"/>
      <c r="F19" s="181">
        <f t="shared" si="1"/>
        <v>0</v>
      </c>
      <c r="G19" s="254" t="s">
        <v>805</v>
      </c>
    </row>
    <row r="20" spans="1:218" x14ac:dyDescent="0.25">
      <c r="A20" s="82" t="s">
        <v>816</v>
      </c>
      <c r="B20" s="8" t="s">
        <v>90</v>
      </c>
      <c r="C20" s="84" t="s">
        <v>19</v>
      </c>
      <c r="D20" s="85">
        <v>2.5199999999999997E-2</v>
      </c>
      <c r="E20" s="192"/>
      <c r="F20" s="181">
        <f t="shared" si="1"/>
        <v>0</v>
      </c>
      <c r="G20" s="254" t="s">
        <v>804</v>
      </c>
    </row>
    <row r="21" spans="1:218" ht="15.75" x14ac:dyDescent="0.25">
      <c r="A21" s="281">
        <f>A19+1</f>
        <v>14</v>
      </c>
      <c r="B21" s="8" t="s">
        <v>817</v>
      </c>
      <c r="C21" s="84" t="s">
        <v>777</v>
      </c>
      <c r="D21" s="56">
        <v>42</v>
      </c>
      <c r="E21" s="192"/>
      <c r="F21" s="181">
        <f t="shared" si="1"/>
        <v>0</v>
      </c>
      <c r="G21" s="254" t="s">
        <v>805</v>
      </c>
    </row>
    <row r="22" spans="1:218" x14ac:dyDescent="0.25">
      <c r="A22" s="82" t="s">
        <v>818</v>
      </c>
      <c r="B22" s="8" t="s">
        <v>90</v>
      </c>
      <c r="C22" s="84" t="s">
        <v>19</v>
      </c>
      <c r="D22" s="85">
        <v>2.5199999999999997E-2</v>
      </c>
      <c r="E22" s="192"/>
      <c r="F22" s="181">
        <f t="shared" si="1"/>
        <v>0</v>
      </c>
      <c r="G22" s="254" t="s">
        <v>804</v>
      </c>
    </row>
    <row r="23" spans="1:218" x14ac:dyDescent="0.25">
      <c r="A23" s="281">
        <f>A21+1</f>
        <v>15</v>
      </c>
      <c r="B23" s="259" t="s">
        <v>851</v>
      </c>
      <c r="C23" s="51" t="s">
        <v>52</v>
      </c>
      <c r="D23" s="56">
        <v>112.00000000000001</v>
      </c>
      <c r="E23" s="192"/>
      <c r="F23" s="181">
        <f t="shared" si="1"/>
        <v>0</v>
      </c>
      <c r="G23" s="254" t="s">
        <v>805</v>
      </c>
    </row>
    <row r="24" spans="1:218" s="67" customFormat="1" x14ac:dyDescent="0.25">
      <c r="A24" s="281">
        <f>A23+1</f>
        <v>16</v>
      </c>
      <c r="B24" s="8" t="s">
        <v>852</v>
      </c>
      <c r="C24" s="84" t="s">
        <v>27</v>
      </c>
      <c r="D24" s="88">
        <v>1</v>
      </c>
      <c r="E24" s="192"/>
      <c r="F24" s="181">
        <f t="shared" si="1"/>
        <v>0</v>
      </c>
      <c r="G24" s="254" t="s">
        <v>805</v>
      </c>
    </row>
    <row r="25" spans="1:218" x14ac:dyDescent="0.25">
      <c r="A25" s="82" t="s">
        <v>819</v>
      </c>
      <c r="B25" s="8" t="s">
        <v>853</v>
      </c>
      <c r="C25" s="84" t="s">
        <v>27</v>
      </c>
      <c r="D25" s="88">
        <v>0.998</v>
      </c>
      <c r="E25" s="192"/>
      <c r="F25" s="181">
        <f t="shared" si="1"/>
        <v>0</v>
      </c>
      <c r="G25" s="254" t="s">
        <v>804</v>
      </c>
      <c r="H25" s="90"/>
    </row>
    <row r="26" spans="1:218" x14ac:dyDescent="0.25">
      <c r="A26" s="281">
        <f>A24+1</f>
        <v>17</v>
      </c>
      <c r="B26" s="8" t="s">
        <v>854</v>
      </c>
      <c r="C26" s="51" t="s">
        <v>27</v>
      </c>
      <c r="D26" s="56">
        <v>1</v>
      </c>
      <c r="E26" s="192"/>
      <c r="F26" s="181">
        <f t="shared" si="1"/>
        <v>0</v>
      </c>
      <c r="G26" s="254" t="s">
        <v>805</v>
      </c>
      <c r="H26" s="90"/>
    </row>
    <row r="27" spans="1:218" x14ac:dyDescent="0.25">
      <c r="A27" s="281">
        <f>A26+1</f>
        <v>18</v>
      </c>
      <c r="B27" s="8" t="s">
        <v>855</v>
      </c>
      <c r="C27" s="84" t="s">
        <v>27</v>
      </c>
      <c r="D27" s="88">
        <v>1</v>
      </c>
      <c r="E27" s="192"/>
      <c r="F27" s="181">
        <f t="shared" si="1"/>
        <v>0</v>
      </c>
      <c r="G27" s="254" t="s">
        <v>805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 x14ac:dyDescent="0.25">
      <c r="A28" s="281">
        <f>A27+1</f>
        <v>19</v>
      </c>
      <c r="B28" s="8" t="s">
        <v>856</v>
      </c>
      <c r="C28" s="84" t="s">
        <v>27</v>
      </c>
      <c r="D28" s="88">
        <v>48</v>
      </c>
      <c r="E28" s="192"/>
      <c r="F28" s="181">
        <f t="shared" si="1"/>
        <v>0</v>
      </c>
      <c r="G28" s="254" t="s">
        <v>805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 x14ac:dyDescent="0.25">
      <c r="A29" s="82" t="s">
        <v>552</v>
      </c>
      <c r="B29" s="8" t="s">
        <v>857</v>
      </c>
      <c r="C29" s="84" t="s">
        <v>27</v>
      </c>
      <c r="D29" s="88">
        <v>47.903999999999996</v>
      </c>
      <c r="E29" s="192"/>
      <c r="F29" s="181">
        <f t="shared" si="1"/>
        <v>0</v>
      </c>
      <c r="G29" s="254" t="s">
        <v>804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x14ac:dyDescent="0.25">
      <c r="A30" s="281">
        <f>A28+1</f>
        <v>20</v>
      </c>
      <c r="B30" s="8" t="s">
        <v>858</v>
      </c>
      <c r="C30" s="51" t="s">
        <v>27</v>
      </c>
      <c r="D30" s="56">
        <v>48</v>
      </c>
      <c r="E30" s="192"/>
      <c r="F30" s="181">
        <f t="shared" si="1"/>
        <v>0</v>
      </c>
      <c r="G30" s="254" t="s">
        <v>805</v>
      </c>
      <c r="H30" s="90"/>
    </row>
    <row r="31" spans="1:218" s="55" customFormat="1" x14ac:dyDescent="0.25">
      <c r="A31" s="281">
        <f>A30+1</f>
        <v>21</v>
      </c>
      <c r="B31" s="8" t="s">
        <v>859</v>
      </c>
      <c r="C31" s="84" t="s">
        <v>27</v>
      </c>
      <c r="D31" s="88">
        <v>48</v>
      </c>
      <c r="E31" s="192"/>
      <c r="F31" s="181">
        <f t="shared" si="1"/>
        <v>0</v>
      </c>
      <c r="G31" s="254" t="s">
        <v>805</v>
      </c>
    </row>
    <row r="32" spans="1:218" s="55" customFormat="1" x14ac:dyDescent="0.25">
      <c r="A32" s="281">
        <f>A31+1</f>
        <v>22</v>
      </c>
      <c r="B32" s="8" t="s">
        <v>860</v>
      </c>
      <c r="C32" s="84" t="s">
        <v>27</v>
      </c>
      <c r="D32" s="88">
        <v>8</v>
      </c>
      <c r="E32" s="192"/>
      <c r="F32" s="181">
        <f t="shared" si="1"/>
        <v>0</v>
      </c>
      <c r="G32" s="254" t="s">
        <v>805</v>
      </c>
    </row>
    <row r="33" spans="1:8" s="258" customFormat="1" x14ac:dyDescent="0.25">
      <c r="A33" s="82" t="s">
        <v>558</v>
      </c>
      <c r="B33" s="8" t="s">
        <v>861</v>
      </c>
      <c r="C33" s="84" t="s">
        <v>27</v>
      </c>
      <c r="D33" s="88">
        <v>7.984</v>
      </c>
      <c r="E33" s="192"/>
      <c r="F33" s="181">
        <f t="shared" si="1"/>
        <v>0</v>
      </c>
      <c r="G33" s="254" t="s">
        <v>804</v>
      </c>
      <c r="H33" s="90"/>
    </row>
    <row r="34" spans="1:8" s="256" customFormat="1" x14ac:dyDescent="0.25">
      <c r="A34" s="281">
        <f>A32+1</f>
        <v>23</v>
      </c>
      <c r="B34" s="8" t="s">
        <v>862</v>
      </c>
      <c r="C34" s="51" t="s">
        <v>27</v>
      </c>
      <c r="D34" s="56">
        <v>8</v>
      </c>
      <c r="E34" s="192"/>
      <c r="F34" s="181">
        <f t="shared" si="1"/>
        <v>0</v>
      </c>
      <c r="G34" s="254" t="s">
        <v>805</v>
      </c>
    </row>
    <row r="35" spans="1:8" s="256" customFormat="1" x14ac:dyDescent="0.25">
      <c r="A35" s="281">
        <f>A34+1</f>
        <v>24</v>
      </c>
      <c r="B35" s="8" t="s">
        <v>863</v>
      </c>
      <c r="C35" s="84" t="s">
        <v>27</v>
      </c>
      <c r="D35" s="88">
        <v>8</v>
      </c>
      <c r="E35" s="192"/>
      <c r="F35" s="181">
        <f t="shared" si="1"/>
        <v>0</v>
      </c>
      <c r="G35" s="254" t="s">
        <v>805</v>
      </c>
      <c r="H35" s="90"/>
    </row>
    <row r="36" spans="1:8" s="256" customFormat="1" x14ac:dyDescent="0.25">
      <c r="A36" s="279">
        <f>A35+1</f>
        <v>25</v>
      </c>
      <c r="B36" s="257" t="s">
        <v>864</v>
      </c>
      <c r="C36" s="51" t="s">
        <v>27</v>
      </c>
      <c r="D36" s="56">
        <v>28</v>
      </c>
      <c r="E36" s="192"/>
      <c r="F36" s="181">
        <f t="shared" si="1"/>
        <v>0</v>
      </c>
      <c r="G36" s="254" t="s">
        <v>805</v>
      </c>
    </row>
    <row r="37" spans="1:8" s="256" customFormat="1" x14ac:dyDescent="0.25">
      <c r="A37" s="49" t="s">
        <v>563</v>
      </c>
      <c r="B37" s="257" t="s">
        <v>865</v>
      </c>
      <c r="C37" s="51" t="s">
        <v>27</v>
      </c>
      <c r="D37" s="52">
        <v>28.28</v>
      </c>
      <c r="E37" s="192"/>
      <c r="F37" s="181">
        <f t="shared" si="1"/>
        <v>0</v>
      </c>
      <c r="G37" s="254" t="s">
        <v>809</v>
      </c>
      <c r="H37" s="90"/>
    </row>
    <row r="38" spans="1:8" s="256" customFormat="1" x14ac:dyDescent="0.25">
      <c r="A38" s="279">
        <f>A36+1</f>
        <v>26</v>
      </c>
      <c r="B38" s="257" t="s">
        <v>866</v>
      </c>
      <c r="C38" s="51" t="s">
        <v>27</v>
      </c>
      <c r="D38" s="56">
        <v>28</v>
      </c>
      <c r="E38" s="192"/>
      <c r="F38" s="181">
        <f t="shared" si="1"/>
        <v>0</v>
      </c>
      <c r="G38" s="254" t="s">
        <v>805</v>
      </c>
    </row>
    <row r="39" spans="1:8" s="256" customFormat="1" x14ac:dyDescent="0.25">
      <c r="A39" s="279">
        <f>A38+1</f>
        <v>27</v>
      </c>
      <c r="B39" s="257" t="s">
        <v>867</v>
      </c>
      <c r="C39" s="51" t="s">
        <v>27</v>
      </c>
      <c r="D39" s="56">
        <v>28</v>
      </c>
      <c r="E39" s="192"/>
      <c r="F39" s="181">
        <f t="shared" si="1"/>
        <v>0</v>
      </c>
      <c r="G39" s="254" t="s">
        <v>805</v>
      </c>
      <c r="H39" s="90"/>
    </row>
    <row r="40" spans="1:8" x14ac:dyDescent="0.25">
      <c r="A40" s="282">
        <f>A39+1</f>
        <v>28</v>
      </c>
      <c r="B40" s="257" t="s">
        <v>868</v>
      </c>
      <c r="C40" s="70" t="s">
        <v>512</v>
      </c>
      <c r="D40" s="276">
        <v>1</v>
      </c>
      <c r="E40" s="192"/>
      <c r="F40" s="181">
        <f t="shared" si="1"/>
        <v>0</v>
      </c>
      <c r="G40" s="254" t="s">
        <v>805</v>
      </c>
    </row>
    <row r="41" spans="1:8" x14ac:dyDescent="0.25">
      <c r="A41" s="43" t="s">
        <v>568</v>
      </c>
      <c r="B41" s="257" t="s">
        <v>806</v>
      </c>
      <c r="C41" s="51" t="s">
        <v>28</v>
      </c>
      <c r="D41" s="56">
        <v>1</v>
      </c>
      <c r="E41" s="192"/>
      <c r="F41" s="181">
        <f t="shared" si="1"/>
        <v>0</v>
      </c>
      <c r="G41" s="254" t="s">
        <v>809</v>
      </c>
      <c r="H41" s="90"/>
    </row>
    <row r="42" spans="1:8" x14ac:dyDescent="0.25">
      <c r="A42" s="279">
        <f>A40+1</f>
        <v>29</v>
      </c>
      <c r="B42" s="290" t="s">
        <v>820</v>
      </c>
      <c r="C42" s="70" t="s">
        <v>27</v>
      </c>
      <c r="D42" s="56">
        <v>10.9</v>
      </c>
      <c r="E42" s="192"/>
      <c r="F42" s="181">
        <f t="shared" si="1"/>
        <v>0</v>
      </c>
      <c r="G42" s="254" t="s">
        <v>805</v>
      </c>
    </row>
    <row r="43" spans="1:8" x14ac:dyDescent="0.25">
      <c r="A43" s="279">
        <f>A42+1</f>
        <v>30</v>
      </c>
      <c r="B43" s="8" t="s">
        <v>821</v>
      </c>
      <c r="C43" s="84" t="s">
        <v>840</v>
      </c>
      <c r="D43" s="51">
        <v>43.98</v>
      </c>
      <c r="E43" s="192"/>
      <c r="F43" s="181">
        <f t="shared" si="1"/>
        <v>0</v>
      </c>
      <c r="G43" s="254" t="s">
        <v>805</v>
      </c>
      <c r="H43" s="90"/>
    </row>
    <row r="44" spans="1:8" s="55" customFormat="1" ht="15.75" x14ac:dyDescent="0.25">
      <c r="A44" s="279">
        <f>A43+1</f>
        <v>31</v>
      </c>
      <c r="B44" s="8" t="s">
        <v>869</v>
      </c>
      <c r="C44" s="84" t="s">
        <v>777</v>
      </c>
      <c r="D44" s="283">
        <v>2.5</v>
      </c>
      <c r="E44" s="192"/>
      <c r="F44" s="181">
        <f t="shared" si="1"/>
        <v>0</v>
      </c>
      <c r="G44" s="254" t="s">
        <v>805</v>
      </c>
    </row>
    <row r="45" spans="1:8" s="55" customFormat="1" x14ac:dyDescent="0.25">
      <c r="A45" s="281">
        <f>A44+1</f>
        <v>32</v>
      </c>
      <c r="B45" s="8" t="s">
        <v>870</v>
      </c>
      <c r="C45" s="84" t="s">
        <v>27</v>
      </c>
      <c r="D45" s="109">
        <v>68</v>
      </c>
      <c r="E45" s="192"/>
      <c r="F45" s="181">
        <f t="shared" si="1"/>
        <v>0</v>
      </c>
      <c r="G45" s="254" t="s">
        <v>805</v>
      </c>
      <c r="H45" s="90"/>
    </row>
    <row r="46" spans="1:8" x14ac:dyDescent="0.25">
      <c r="A46" s="281">
        <f>A45+1</f>
        <v>33</v>
      </c>
      <c r="B46" s="8" t="s">
        <v>871</v>
      </c>
      <c r="C46" s="84" t="s">
        <v>28</v>
      </c>
      <c r="D46" s="275">
        <v>1</v>
      </c>
      <c r="E46" s="192"/>
      <c r="F46" s="181">
        <f t="shared" si="1"/>
        <v>0</v>
      </c>
      <c r="G46" s="254" t="s">
        <v>805</v>
      </c>
    </row>
    <row r="47" spans="1:8" x14ac:dyDescent="0.25">
      <c r="A47" s="113" t="s">
        <v>575</v>
      </c>
      <c r="B47" s="8" t="s">
        <v>872</v>
      </c>
      <c r="C47" s="84" t="s">
        <v>28</v>
      </c>
      <c r="D47" s="88">
        <v>1</v>
      </c>
      <c r="E47" s="192"/>
      <c r="F47" s="181">
        <f t="shared" si="1"/>
        <v>0</v>
      </c>
      <c r="G47" s="254" t="s">
        <v>809</v>
      </c>
      <c r="H47" s="90"/>
    </row>
    <row r="48" spans="1:8" x14ac:dyDescent="0.25">
      <c r="A48" s="281">
        <f>A46+1</f>
        <v>34</v>
      </c>
      <c r="B48" s="8" t="s">
        <v>873</v>
      </c>
      <c r="C48" s="84" t="s">
        <v>28</v>
      </c>
      <c r="D48" s="275">
        <v>1</v>
      </c>
      <c r="E48" s="192"/>
      <c r="F48" s="181">
        <f t="shared" si="1"/>
        <v>0</v>
      </c>
      <c r="G48" s="254" t="s">
        <v>805</v>
      </c>
    </row>
    <row r="49" spans="1:8" x14ac:dyDescent="0.25">
      <c r="A49" s="134" t="s">
        <v>577</v>
      </c>
      <c r="B49" s="8" t="s">
        <v>822</v>
      </c>
      <c r="C49" s="84" t="s">
        <v>28</v>
      </c>
      <c r="D49" s="88">
        <v>1</v>
      </c>
      <c r="E49" s="192"/>
      <c r="F49" s="181">
        <f t="shared" si="1"/>
        <v>0</v>
      </c>
      <c r="G49" s="254" t="s">
        <v>809</v>
      </c>
      <c r="H49" s="90"/>
    </row>
    <row r="50" spans="1:8" x14ac:dyDescent="0.25">
      <c r="A50" s="279">
        <f>A48+1</f>
        <v>35</v>
      </c>
      <c r="B50" s="257" t="s">
        <v>874</v>
      </c>
      <c r="C50" s="51" t="s">
        <v>28</v>
      </c>
      <c r="D50" s="56">
        <v>1</v>
      </c>
      <c r="E50" s="192"/>
      <c r="F50" s="181">
        <f t="shared" si="1"/>
        <v>0</v>
      </c>
      <c r="G50" s="254" t="s">
        <v>805</v>
      </c>
    </row>
    <row r="51" spans="1:8" x14ac:dyDescent="0.25">
      <c r="A51" s="49" t="s">
        <v>350</v>
      </c>
      <c r="B51" s="257" t="s">
        <v>875</v>
      </c>
      <c r="C51" s="51" t="s">
        <v>28</v>
      </c>
      <c r="D51" s="56">
        <v>1</v>
      </c>
      <c r="E51" s="192"/>
      <c r="F51" s="181">
        <f t="shared" si="1"/>
        <v>0</v>
      </c>
      <c r="G51" s="254" t="s">
        <v>809</v>
      </c>
      <c r="H51" s="90"/>
    </row>
    <row r="52" spans="1:8" s="55" customFormat="1" x14ac:dyDescent="0.25">
      <c r="A52" s="279">
        <f>A50+1</f>
        <v>36</v>
      </c>
      <c r="B52" s="257" t="s">
        <v>876</v>
      </c>
      <c r="C52" s="51" t="s">
        <v>28</v>
      </c>
      <c r="D52" s="275">
        <v>1</v>
      </c>
      <c r="E52" s="192"/>
      <c r="F52" s="181">
        <f t="shared" si="1"/>
        <v>0</v>
      </c>
      <c r="G52" s="254" t="s">
        <v>805</v>
      </c>
    </row>
    <row r="53" spans="1:8" s="55" customFormat="1" x14ac:dyDescent="0.25">
      <c r="A53" s="134" t="s">
        <v>352</v>
      </c>
      <c r="B53" s="257" t="s">
        <v>877</v>
      </c>
      <c r="C53" s="51" t="s">
        <v>28</v>
      </c>
      <c r="D53" s="56">
        <v>1</v>
      </c>
      <c r="E53" s="192"/>
      <c r="F53" s="181">
        <f t="shared" si="1"/>
        <v>0</v>
      </c>
      <c r="G53" s="254" t="s">
        <v>809</v>
      </c>
      <c r="H53" s="90"/>
    </row>
    <row r="54" spans="1:8" x14ac:dyDescent="0.25">
      <c r="A54" s="134" t="s">
        <v>823</v>
      </c>
      <c r="B54" s="257" t="s">
        <v>824</v>
      </c>
      <c r="C54" s="51" t="s">
        <v>28</v>
      </c>
      <c r="D54" s="56">
        <v>1</v>
      </c>
      <c r="E54" s="192"/>
      <c r="F54" s="181">
        <f t="shared" si="1"/>
        <v>0</v>
      </c>
      <c r="G54" s="254" t="s">
        <v>804</v>
      </c>
    </row>
    <row r="55" spans="1:8" x14ac:dyDescent="0.25">
      <c r="A55" s="281">
        <f>A52+1</f>
        <v>37</v>
      </c>
      <c r="B55" s="8" t="s">
        <v>841</v>
      </c>
      <c r="C55" s="84" t="s">
        <v>28</v>
      </c>
      <c r="D55" s="88">
        <v>4</v>
      </c>
      <c r="E55" s="192"/>
      <c r="F55" s="181">
        <f t="shared" si="1"/>
        <v>0</v>
      </c>
      <c r="G55" s="254" t="s">
        <v>805</v>
      </c>
      <c r="H55" s="90"/>
    </row>
    <row r="56" spans="1:8" s="55" customFormat="1" x14ac:dyDescent="0.25">
      <c r="A56" s="113" t="s">
        <v>354</v>
      </c>
      <c r="B56" s="8" t="s">
        <v>878</v>
      </c>
      <c r="C56" s="84" t="s">
        <v>28</v>
      </c>
      <c r="D56" s="88">
        <v>4</v>
      </c>
      <c r="E56" s="192"/>
      <c r="F56" s="181">
        <f t="shared" si="1"/>
        <v>0</v>
      </c>
      <c r="G56" s="254" t="s">
        <v>809</v>
      </c>
    </row>
    <row r="57" spans="1:8" s="55" customFormat="1" x14ac:dyDescent="0.25">
      <c r="A57" s="281">
        <f>A55+1</f>
        <v>38</v>
      </c>
      <c r="B57" s="8" t="s">
        <v>842</v>
      </c>
      <c r="C57" s="84" t="s">
        <v>28</v>
      </c>
      <c r="D57" s="88">
        <v>1</v>
      </c>
      <c r="E57" s="192"/>
      <c r="F57" s="181">
        <f t="shared" si="1"/>
        <v>0</v>
      </c>
      <c r="G57" s="254" t="s">
        <v>805</v>
      </c>
      <c r="H57" s="90"/>
    </row>
    <row r="58" spans="1:8" s="55" customFormat="1" x14ac:dyDescent="0.25">
      <c r="A58" s="113" t="s">
        <v>579</v>
      </c>
      <c r="B58" s="8" t="s">
        <v>878</v>
      </c>
      <c r="C58" s="84" t="s">
        <v>28</v>
      </c>
      <c r="D58" s="88">
        <v>1</v>
      </c>
      <c r="E58" s="192"/>
      <c r="F58" s="181">
        <f t="shared" si="1"/>
        <v>0</v>
      </c>
      <c r="G58" s="254" t="s">
        <v>809</v>
      </c>
    </row>
    <row r="59" spans="1:8" s="55" customFormat="1" x14ac:dyDescent="0.25">
      <c r="A59" s="281">
        <f>A57+1</f>
        <v>39</v>
      </c>
      <c r="B59" s="8" t="s">
        <v>879</v>
      </c>
      <c r="C59" s="84" t="s">
        <v>19</v>
      </c>
      <c r="D59" s="277">
        <v>4.1999999999999989E-3</v>
      </c>
      <c r="E59" s="192"/>
      <c r="F59" s="181">
        <f t="shared" si="1"/>
        <v>0</v>
      </c>
      <c r="G59" s="254" t="s">
        <v>805</v>
      </c>
      <c r="H59" s="90"/>
    </row>
    <row r="60" spans="1:8" s="55" customFormat="1" x14ac:dyDescent="0.25">
      <c r="A60" s="113" t="s">
        <v>580</v>
      </c>
      <c r="B60" s="8" t="s">
        <v>880</v>
      </c>
      <c r="C60" s="84" t="s">
        <v>28</v>
      </c>
      <c r="D60" s="88">
        <v>3</v>
      </c>
      <c r="E60" s="192"/>
      <c r="F60" s="181">
        <f t="shared" si="1"/>
        <v>0</v>
      </c>
      <c r="G60" s="254" t="s">
        <v>804</v>
      </c>
    </row>
    <row r="61" spans="1:8" s="55" customFormat="1" x14ac:dyDescent="0.25">
      <c r="A61" s="281">
        <f>A59+1</f>
        <v>40</v>
      </c>
      <c r="B61" s="8" t="s">
        <v>881</v>
      </c>
      <c r="C61" s="84" t="s">
        <v>19</v>
      </c>
      <c r="D61" s="277">
        <v>2.7899999999999999E-3</v>
      </c>
      <c r="E61" s="192"/>
      <c r="F61" s="181">
        <f t="shared" si="1"/>
        <v>0</v>
      </c>
      <c r="G61" s="254" t="s">
        <v>805</v>
      </c>
      <c r="H61" s="90"/>
    </row>
    <row r="62" spans="1:8" s="55" customFormat="1" x14ac:dyDescent="0.25">
      <c r="A62" s="113" t="s">
        <v>581</v>
      </c>
      <c r="B62" s="8" t="s">
        <v>882</v>
      </c>
      <c r="C62" s="84" t="s">
        <v>28</v>
      </c>
      <c r="D62" s="88">
        <v>3</v>
      </c>
      <c r="E62" s="192"/>
      <c r="F62" s="181">
        <f t="shared" si="1"/>
        <v>0</v>
      </c>
      <c r="G62" s="254" t="s">
        <v>804</v>
      </c>
      <c r="H62" s="90"/>
    </row>
    <row r="63" spans="1:8" s="55" customFormat="1" x14ac:dyDescent="0.25">
      <c r="A63" s="281">
        <f>A61+1</f>
        <v>41</v>
      </c>
      <c r="B63" s="8" t="s">
        <v>883</v>
      </c>
      <c r="C63" s="84" t="s">
        <v>19</v>
      </c>
      <c r="D63" s="278">
        <v>5.7000000000000002E-3</v>
      </c>
      <c r="E63" s="192"/>
      <c r="F63" s="181">
        <f t="shared" si="1"/>
        <v>0</v>
      </c>
      <c r="G63" s="254" t="s">
        <v>805</v>
      </c>
    </row>
    <row r="64" spans="1:8" s="55" customFormat="1" x14ac:dyDescent="0.25">
      <c r="A64" s="113" t="s">
        <v>582</v>
      </c>
      <c r="B64" s="8" t="s">
        <v>884</v>
      </c>
      <c r="C64" s="84" t="s">
        <v>28</v>
      </c>
      <c r="D64" s="88">
        <v>1</v>
      </c>
      <c r="E64" s="192"/>
      <c r="F64" s="181">
        <f t="shared" si="1"/>
        <v>0</v>
      </c>
      <c r="G64" s="254" t="s">
        <v>804</v>
      </c>
      <c r="H64" s="90"/>
    </row>
    <row r="65" spans="1:8" s="55" customFormat="1" x14ac:dyDescent="0.25">
      <c r="A65" s="281">
        <f>A63+1</f>
        <v>42</v>
      </c>
      <c r="B65" s="8" t="s">
        <v>885</v>
      </c>
      <c r="C65" s="84" t="s">
        <v>19</v>
      </c>
      <c r="D65" s="278">
        <v>8.6E-3</v>
      </c>
      <c r="E65" s="192"/>
      <c r="F65" s="181">
        <f t="shared" si="1"/>
        <v>0</v>
      </c>
      <c r="G65" s="254" t="s">
        <v>805</v>
      </c>
    </row>
    <row r="66" spans="1:8" s="55" customFormat="1" x14ac:dyDescent="0.25">
      <c r="A66" s="113" t="s">
        <v>583</v>
      </c>
      <c r="B66" s="8" t="s">
        <v>886</v>
      </c>
      <c r="C66" s="84" t="s">
        <v>28</v>
      </c>
      <c r="D66" s="88">
        <v>1</v>
      </c>
      <c r="E66" s="192"/>
      <c r="F66" s="181">
        <f t="shared" si="1"/>
        <v>0</v>
      </c>
      <c r="G66" s="254" t="s">
        <v>809</v>
      </c>
      <c r="H66" s="90"/>
    </row>
    <row r="67" spans="1:8" s="55" customFormat="1" x14ac:dyDescent="0.25">
      <c r="A67" s="281">
        <f>A65+1</f>
        <v>43</v>
      </c>
      <c r="B67" s="253" t="s">
        <v>887</v>
      </c>
      <c r="C67" s="51" t="s">
        <v>19</v>
      </c>
      <c r="D67" s="277">
        <v>8.9999999999999998E-4</v>
      </c>
      <c r="E67" s="192"/>
      <c r="F67" s="181">
        <f t="shared" si="1"/>
        <v>0</v>
      </c>
      <c r="G67" s="254" t="s">
        <v>805</v>
      </c>
    </row>
    <row r="68" spans="1:8" s="55" customFormat="1" x14ac:dyDescent="0.25">
      <c r="A68" s="134" t="s">
        <v>584</v>
      </c>
      <c r="B68" s="291" t="s">
        <v>888</v>
      </c>
      <c r="C68" s="51" t="s">
        <v>28</v>
      </c>
      <c r="D68" s="56">
        <v>1</v>
      </c>
      <c r="E68" s="192"/>
      <c r="F68" s="181">
        <f t="shared" si="1"/>
        <v>0</v>
      </c>
      <c r="G68" s="254" t="s">
        <v>804</v>
      </c>
      <c r="H68" s="90"/>
    </row>
    <row r="69" spans="1:8" s="55" customFormat="1" x14ac:dyDescent="0.25">
      <c r="A69" s="281">
        <f>A67+1</f>
        <v>44</v>
      </c>
      <c r="B69" s="253" t="s">
        <v>889</v>
      </c>
      <c r="C69" s="51" t="s">
        <v>19</v>
      </c>
      <c r="D69" s="173">
        <v>5.6100000000000004E-3</v>
      </c>
      <c r="E69" s="192"/>
      <c r="F69" s="181">
        <f t="shared" si="1"/>
        <v>0</v>
      </c>
      <c r="G69" s="254" t="s">
        <v>805</v>
      </c>
    </row>
    <row r="70" spans="1:8" s="55" customFormat="1" x14ac:dyDescent="0.25">
      <c r="A70" s="134" t="s">
        <v>585</v>
      </c>
      <c r="B70" s="291" t="s">
        <v>890</v>
      </c>
      <c r="C70" s="51" t="s">
        <v>28</v>
      </c>
      <c r="D70" s="56">
        <v>1</v>
      </c>
      <c r="E70" s="192"/>
      <c r="F70" s="181">
        <f t="shared" si="1"/>
        <v>0</v>
      </c>
      <c r="G70" s="254" t="s">
        <v>804</v>
      </c>
      <c r="H70" s="90"/>
    </row>
    <row r="71" spans="1:8" s="55" customFormat="1" x14ac:dyDescent="0.25">
      <c r="A71" s="134" t="s">
        <v>825</v>
      </c>
      <c r="B71" s="291" t="s">
        <v>891</v>
      </c>
      <c r="C71" s="51" t="s">
        <v>28</v>
      </c>
      <c r="D71" s="56">
        <v>1</v>
      </c>
      <c r="E71" s="192"/>
      <c r="F71" s="181">
        <f t="shared" si="1"/>
        <v>0</v>
      </c>
      <c r="G71" s="254" t="s">
        <v>804</v>
      </c>
    </row>
    <row r="72" spans="1:8" s="55" customFormat="1" x14ac:dyDescent="0.25">
      <c r="A72" s="134" t="s">
        <v>826</v>
      </c>
      <c r="B72" s="291" t="s">
        <v>892</v>
      </c>
      <c r="C72" s="51" t="s">
        <v>28</v>
      </c>
      <c r="D72" s="56">
        <v>1</v>
      </c>
      <c r="E72" s="192"/>
      <c r="F72" s="181">
        <f t="shared" ref="F72:F135" si="2">D72*E72</f>
        <v>0</v>
      </c>
      <c r="G72" s="254" t="s">
        <v>804</v>
      </c>
      <c r="H72" s="90"/>
    </row>
    <row r="73" spans="1:8" s="55" customFormat="1" x14ac:dyDescent="0.25">
      <c r="A73" s="281">
        <f>A69+1</f>
        <v>45</v>
      </c>
      <c r="B73" s="253" t="s">
        <v>893</v>
      </c>
      <c r="C73" s="51" t="s">
        <v>28</v>
      </c>
      <c r="D73" s="173">
        <v>1</v>
      </c>
      <c r="E73" s="192"/>
      <c r="F73" s="181">
        <f t="shared" si="2"/>
        <v>0</v>
      </c>
      <c r="G73" s="254" t="s">
        <v>805</v>
      </c>
    </row>
    <row r="74" spans="1:8" s="55" customFormat="1" x14ac:dyDescent="0.25">
      <c r="A74" s="134" t="s">
        <v>586</v>
      </c>
      <c r="B74" s="291" t="s">
        <v>894</v>
      </c>
      <c r="C74" s="51" t="s">
        <v>28</v>
      </c>
      <c r="D74" s="56">
        <v>1</v>
      </c>
      <c r="E74" s="192"/>
      <c r="F74" s="181">
        <f t="shared" si="2"/>
        <v>0</v>
      </c>
      <c r="G74" s="254" t="s">
        <v>804</v>
      </c>
      <c r="H74" s="90"/>
    </row>
    <row r="75" spans="1:8" s="55" customFormat="1" x14ac:dyDescent="0.25">
      <c r="A75" s="134" t="s">
        <v>827</v>
      </c>
      <c r="B75" s="291" t="s">
        <v>891</v>
      </c>
      <c r="C75" s="51" t="s">
        <v>28</v>
      </c>
      <c r="D75" s="56">
        <v>1</v>
      </c>
      <c r="E75" s="192"/>
      <c r="F75" s="181">
        <f t="shared" si="2"/>
        <v>0</v>
      </c>
      <c r="G75" s="254" t="s">
        <v>804</v>
      </c>
    </row>
    <row r="76" spans="1:8" s="55" customFormat="1" x14ac:dyDescent="0.25">
      <c r="A76" s="134" t="s">
        <v>828</v>
      </c>
      <c r="B76" s="291" t="s">
        <v>895</v>
      </c>
      <c r="C76" s="51" t="s">
        <v>28</v>
      </c>
      <c r="D76" s="56">
        <v>1</v>
      </c>
      <c r="E76" s="192"/>
      <c r="F76" s="181">
        <f t="shared" si="2"/>
        <v>0</v>
      </c>
      <c r="G76" s="254" t="s">
        <v>804</v>
      </c>
      <c r="H76" s="90"/>
    </row>
    <row r="77" spans="1:8" s="55" customFormat="1" x14ac:dyDescent="0.25">
      <c r="A77" s="281">
        <f>A73+1</f>
        <v>46</v>
      </c>
      <c r="B77" s="8" t="s">
        <v>896</v>
      </c>
      <c r="C77" s="84" t="s">
        <v>28</v>
      </c>
      <c r="D77" s="277">
        <v>1</v>
      </c>
      <c r="E77" s="192"/>
      <c r="F77" s="181">
        <f t="shared" si="2"/>
        <v>0</v>
      </c>
      <c r="G77" s="254" t="s">
        <v>805</v>
      </c>
    </row>
    <row r="78" spans="1:8" s="55" customFormat="1" x14ac:dyDescent="0.25">
      <c r="A78" s="113" t="s">
        <v>587</v>
      </c>
      <c r="B78" s="8" t="s">
        <v>843</v>
      </c>
      <c r="C78" s="84" t="s">
        <v>28</v>
      </c>
      <c r="D78" s="88">
        <v>1</v>
      </c>
      <c r="E78" s="192"/>
      <c r="F78" s="181">
        <f t="shared" si="2"/>
        <v>0</v>
      </c>
      <c r="G78" s="254" t="s">
        <v>804</v>
      </c>
      <c r="H78" s="90"/>
    </row>
    <row r="79" spans="1:8" s="55" customFormat="1" x14ac:dyDescent="0.25">
      <c r="A79" s="113">
        <f>A77+1</f>
        <v>47</v>
      </c>
      <c r="B79" s="257" t="s">
        <v>897</v>
      </c>
      <c r="C79" s="51" t="s">
        <v>28</v>
      </c>
      <c r="D79" s="275">
        <v>1</v>
      </c>
      <c r="E79" s="192"/>
      <c r="F79" s="181">
        <f t="shared" si="2"/>
        <v>0</v>
      </c>
      <c r="G79" s="254" t="s">
        <v>805</v>
      </c>
    </row>
    <row r="80" spans="1:8" s="55" customFormat="1" x14ac:dyDescent="0.25">
      <c r="A80" s="49" t="s">
        <v>588</v>
      </c>
      <c r="B80" s="257" t="s">
        <v>891</v>
      </c>
      <c r="C80" s="51" t="s">
        <v>28</v>
      </c>
      <c r="D80" s="56">
        <v>1</v>
      </c>
      <c r="E80" s="192"/>
      <c r="F80" s="181">
        <f t="shared" si="2"/>
        <v>0</v>
      </c>
      <c r="G80" s="254" t="s">
        <v>804</v>
      </c>
      <c r="H80" s="90"/>
    </row>
    <row r="81" spans="1:8" s="55" customFormat="1" x14ac:dyDescent="0.25">
      <c r="A81" s="134">
        <f>A79+1</f>
        <v>48</v>
      </c>
      <c r="B81" s="257" t="s">
        <v>898</v>
      </c>
      <c r="C81" s="51" t="s">
        <v>28</v>
      </c>
      <c r="D81" s="275">
        <v>1</v>
      </c>
      <c r="E81" s="192"/>
      <c r="F81" s="181">
        <f t="shared" si="2"/>
        <v>0</v>
      </c>
      <c r="G81" s="254" t="s">
        <v>805</v>
      </c>
    </row>
    <row r="82" spans="1:8" s="55" customFormat="1" x14ac:dyDescent="0.25">
      <c r="A82" s="49" t="s">
        <v>589</v>
      </c>
      <c r="B82" s="257" t="s">
        <v>892</v>
      </c>
      <c r="C82" s="51" t="s">
        <v>28</v>
      </c>
      <c r="D82" s="56">
        <v>1</v>
      </c>
      <c r="E82" s="192"/>
      <c r="F82" s="181">
        <f t="shared" si="2"/>
        <v>0</v>
      </c>
      <c r="G82" s="254" t="s">
        <v>804</v>
      </c>
      <c r="H82" s="90"/>
    </row>
    <row r="83" spans="1:8" s="55" customFormat="1" x14ac:dyDescent="0.25">
      <c r="A83" s="134">
        <f>A81+1</f>
        <v>49</v>
      </c>
      <c r="B83" s="257" t="s">
        <v>899</v>
      </c>
      <c r="C83" s="51" t="s">
        <v>28</v>
      </c>
      <c r="D83" s="275">
        <v>3</v>
      </c>
      <c r="E83" s="192"/>
      <c r="F83" s="181">
        <f t="shared" si="2"/>
        <v>0</v>
      </c>
      <c r="G83" s="254" t="s">
        <v>805</v>
      </c>
    </row>
    <row r="84" spans="1:8" s="55" customFormat="1" x14ac:dyDescent="0.25">
      <c r="A84" s="134">
        <f t="shared" ref="A84:A91" si="3">A83+1</f>
        <v>50</v>
      </c>
      <c r="B84" s="257" t="s">
        <v>900</v>
      </c>
      <c r="C84" s="51" t="s">
        <v>28</v>
      </c>
      <c r="D84" s="275">
        <v>1</v>
      </c>
      <c r="E84" s="192"/>
      <c r="F84" s="181">
        <f t="shared" si="2"/>
        <v>0</v>
      </c>
      <c r="G84" s="254" t="s">
        <v>805</v>
      </c>
    </row>
    <row r="85" spans="1:8" s="55" customFormat="1" x14ac:dyDescent="0.25">
      <c r="A85" s="134">
        <f t="shared" si="3"/>
        <v>51</v>
      </c>
      <c r="B85" s="8" t="s">
        <v>901</v>
      </c>
      <c r="C85" s="84" t="s">
        <v>69</v>
      </c>
      <c r="D85" s="85">
        <v>1.5090000000000001</v>
      </c>
      <c r="E85" s="192"/>
      <c r="F85" s="181">
        <f t="shared" si="2"/>
        <v>0</v>
      </c>
      <c r="G85" s="254" t="s">
        <v>805</v>
      </c>
      <c r="H85" s="90"/>
    </row>
    <row r="86" spans="1:8" s="55" customFormat="1" ht="15.75" x14ac:dyDescent="0.25">
      <c r="A86" s="134">
        <f t="shared" si="3"/>
        <v>52</v>
      </c>
      <c r="B86" s="257" t="s">
        <v>902</v>
      </c>
      <c r="C86" s="51" t="s">
        <v>773</v>
      </c>
      <c r="D86" s="277">
        <v>6.000000000000001E-3</v>
      </c>
      <c r="E86" s="192"/>
      <c r="F86" s="181">
        <f t="shared" si="2"/>
        <v>0</v>
      </c>
      <c r="G86" s="254" t="s">
        <v>805</v>
      </c>
    </row>
    <row r="87" spans="1:8" s="55" customFormat="1" x14ac:dyDescent="0.25">
      <c r="A87" s="134">
        <f t="shared" si="3"/>
        <v>53</v>
      </c>
      <c r="B87" s="259" t="s">
        <v>903</v>
      </c>
      <c r="C87" s="51" t="s">
        <v>211</v>
      </c>
      <c r="D87" s="275">
        <v>1</v>
      </c>
      <c r="E87" s="192"/>
      <c r="F87" s="181">
        <f t="shared" si="2"/>
        <v>0</v>
      </c>
      <c r="G87" s="254" t="s">
        <v>805</v>
      </c>
      <c r="H87" s="90"/>
    </row>
    <row r="88" spans="1:8" s="55" customFormat="1" x14ac:dyDescent="0.25">
      <c r="A88" s="134">
        <f t="shared" si="3"/>
        <v>54</v>
      </c>
      <c r="B88" s="259" t="s">
        <v>904</v>
      </c>
      <c r="C88" s="51" t="s">
        <v>211</v>
      </c>
      <c r="D88" s="275">
        <v>1</v>
      </c>
      <c r="E88" s="192"/>
      <c r="F88" s="181">
        <f t="shared" si="2"/>
        <v>0</v>
      </c>
      <c r="G88" s="254" t="s">
        <v>805</v>
      </c>
    </row>
    <row r="89" spans="1:8" s="55" customFormat="1" x14ac:dyDescent="0.25">
      <c r="A89" s="134">
        <f t="shared" si="3"/>
        <v>55</v>
      </c>
      <c r="B89" s="259" t="s">
        <v>905</v>
      </c>
      <c r="C89" s="51" t="s">
        <v>211</v>
      </c>
      <c r="D89" s="275">
        <v>1</v>
      </c>
      <c r="E89" s="192"/>
      <c r="F89" s="181">
        <f t="shared" si="2"/>
        <v>0</v>
      </c>
      <c r="G89" s="254" t="s">
        <v>805</v>
      </c>
    </row>
    <row r="90" spans="1:8" s="55" customFormat="1" x14ac:dyDescent="0.25">
      <c r="A90" s="134">
        <f t="shared" si="3"/>
        <v>56</v>
      </c>
      <c r="B90" s="259" t="s">
        <v>906</v>
      </c>
      <c r="C90" s="51" t="s">
        <v>211</v>
      </c>
      <c r="D90" s="56">
        <v>1</v>
      </c>
      <c r="E90" s="192"/>
      <c r="F90" s="181">
        <f t="shared" si="2"/>
        <v>0</v>
      </c>
      <c r="G90" s="254" t="s">
        <v>805</v>
      </c>
    </row>
    <row r="91" spans="1:8" s="55" customFormat="1" x14ac:dyDescent="0.25">
      <c r="A91" s="134">
        <f t="shared" si="3"/>
        <v>57</v>
      </c>
      <c r="B91" s="259" t="s">
        <v>829</v>
      </c>
      <c r="C91" s="51" t="s">
        <v>211</v>
      </c>
      <c r="D91" s="56">
        <v>1</v>
      </c>
      <c r="E91" s="192"/>
      <c r="F91" s="181">
        <f t="shared" si="2"/>
        <v>0</v>
      </c>
      <c r="G91" s="254" t="s">
        <v>805</v>
      </c>
      <c r="H91" s="90"/>
    </row>
    <row r="92" spans="1:8" s="55" customFormat="1" x14ac:dyDescent="0.25">
      <c r="A92" s="134" t="s">
        <v>368</v>
      </c>
      <c r="B92" s="257" t="s">
        <v>907</v>
      </c>
      <c r="C92" s="51" t="s">
        <v>27</v>
      </c>
      <c r="D92" s="56">
        <v>0.4</v>
      </c>
      <c r="E92" s="192"/>
      <c r="F92" s="181">
        <f t="shared" si="2"/>
        <v>0</v>
      </c>
      <c r="G92" s="254" t="s">
        <v>804</v>
      </c>
      <c r="H92" s="90"/>
    </row>
    <row r="93" spans="1:8" s="55" customFormat="1" x14ac:dyDescent="0.25">
      <c r="A93" s="134">
        <f>A91+1</f>
        <v>58</v>
      </c>
      <c r="B93" s="257" t="s">
        <v>908</v>
      </c>
      <c r="C93" s="51" t="s">
        <v>211</v>
      </c>
      <c r="D93" s="56">
        <v>1</v>
      </c>
      <c r="E93" s="192"/>
      <c r="F93" s="181">
        <f t="shared" si="2"/>
        <v>0</v>
      </c>
      <c r="G93" s="254" t="s">
        <v>805</v>
      </c>
      <c r="H93" s="90"/>
    </row>
    <row r="94" spans="1:8" s="55" customFormat="1" x14ac:dyDescent="0.25">
      <c r="A94" s="134" t="s">
        <v>613</v>
      </c>
      <c r="B94" s="257" t="s">
        <v>909</v>
      </c>
      <c r="C94" s="51" t="s">
        <v>27</v>
      </c>
      <c r="D94" s="56">
        <v>0.4</v>
      </c>
      <c r="E94" s="192"/>
      <c r="F94" s="181">
        <f t="shared" si="2"/>
        <v>0</v>
      </c>
      <c r="G94" s="254" t="s">
        <v>809</v>
      </c>
      <c r="H94" s="90"/>
    </row>
    <row r="95" spans="1:8" s="55" customFormat="1" x14ac:dyDescent="0.25">
      <c r="A95" s="134">
        <f>A93+1</f>
        <v>59</v>
      </c>
      <c r="B95" s="259" t="s">
        <v>830</v>
      </c>
      <c r="C95" s="51" t="s">
        <v>211</v>
      </c>
      <c r="D95" s="275">
        <v>8</v>
      </c>
      <c r="E95" s="192"/>
      <c r="F95" s="181">
        <f t="shared" si="2"/>
        <v>0</v>
      </c>
      <c r="G95" s="254" t="s">
        <v>805</v>
      </c>
      <c r="H95" s="90"/>
    </row>
    <row r="96" spans="1:8" s="55" customFormat="1" x14ac:dyDescent="0.25">
      <c r="A96" s="134">
        <f t="shared" ref="A96:A110" si="4">A95+1</f>
        <v>60</v>
      </c>
      <c r="B96" s="259" t="s">
        <v>831</v>
      </c>
      <c r="C96" s="51" t="s">
        <v>211</v>
      </c>
      <c r="D96" s="275">
        <v>1</v>
      </c>
      <c r="E96" s="192"/>
      <c r="F96" s="181">
        <f t="shared" si="2"/>
        <v>0</v>
      </c>
      <c r="G96" s="254" t="s">
        <v>805</v>
      </c>
      <c r="H96" s="90"/>
    </row>
    <row r="97" spans="1:8" s="55" customFormat="1" x14ac:dyDescent="0.25">
      <c r="A97" s="279">
        <f t="shared" si="4"/>
        <v>61</v>
      </c>
      <c r="B97" s="257" t="s">
        <v>910</v>
      </c>
      <c r="C97" s="51" t="s">
        <v>27</v>
      </c>
      <c r="D97" s="56">
        <v>48</v>
      </c>
      <c r="E97" s="192"/>
      <c r="F97" s="181">
        <f t="shared" si="2"/>
        <v>0</v>
      </c>
      <c r="G97" s="254" t="s">
        <v>805</v>
      </c>
    </row>
    <row r="98" spans="1:8" s="55" customFormat="1" x14ac:dyDescent="0.25">
      <c r="A98" s="279">
        <f t="shared" si="4"/>
        <v>62</v>
      </c>
      <c r="B98" s="257" t="s">
        <v>911</v>
      </c>
      <c r="C98" s="51" t="s">
        <v>27</v>
      </c>
      <c r="D98" s="275">
        <v>10</v>
      </c>
      <c r="E98" s="192"/>
      <c r="F98" s="181">
        <f t="shared" si="2"/>
        <v>0</v>
      </c>
      <c r="G98" s="254" t="s">
        <v>805</v>
      </c>
      <c r="H98" s="90"/>
    </row>
    <row r="99" spans="1:8" s="55" customFormat="1" x14ac:dyDescent="0.25">
      <c r="A99" s="279">
        <f t="shared" si="4"/>
        <v>63</v>
      </c>
      <c r="B99" s="257" t="s">
        <v>912</v>
      </c>
      <c r="C99" s="51" t="s">
        <v>27</v>
      </c>
      <c r="D99" s="275">
        <v>10</v>
      </c>
      <c r="E99" s="192"/>
      <c r="F99" s="181">
        <f t="shared" si="2"/>
        <v>0</v>
      </c>
      <c r="G99" s="254" t="s">
        <v>805</v>
      </c>
      <c r="H99" s="90"/>
    </row>
    <row r="100" spans="1:8" s="55" customFormat="1" ht="15.75" x14ac:dyDescent="0.25">
      <c r="A100" s="280">
        <f t="shared" si="4"/>
        <v>64</v>
      </c>
      <c r="B100" s="253" t="s">
        <v>913</v>
      </c>
      <c r="C100" s="70" t="s">
        <v>773</v>
      </c>
      <c r="D100" s="284">
        <v>1.2</v>
      </c>
      <c r="E100" s="192"/>
      <c r="F100" s="181">
        <f t="shared" si="2"/>
        <v>0</v>
      </c>
      <c r="G100" s="254" t="s">
        <v>805</v>
      </c>
      <c r="H100" s="90"/>
    </row>
    <row r="101" spans="1:8" s="55" customFormat="1" x14ac:dyDescent="0.25">
      <c r="A101" s="279">
        <f t="shared" si="4"/>
        <v>65</v>
      </c>
      <c r="B101" s="257" t="s">
        <v>832</v>
      </c>
      <c r="C101" s="51" t="s">
        <v>19</v>
      </c>
      <c r="D101" s="278">
        <v>2.88</v>
      </c>
      <c r="E101" s="192"/>
      <c r="F101" s="181">
        <f t="shared" si="2"/>
        <v>0</v>
      </c>
      <c r="G101" s="254" t="s">
        <v>805</v>
      </c>
      <c r="H101" s="90"/>
    </row>
    <row r="102" spans="1:8" s="55" customFormat="1" x14ac:dyDescent="0.25">
      <c r="A102" s="279">
        <f t="shared" si="4"/>
        <v>66</v>
      </c>
      <c r="B102" s="257" t="s">
        <v>914</v>
      </c>
      <c r="C102" s="51" t="s">
        <v>19</v>
      </c>
      <c r="D102" s="278">
        <v>0.13800000000000001</v>
      </c>
      <c r="E102" s="192"/>
      <c r="F102" s="181">
        <f t="shared" si="2"/>
        <v>0</v>
      </c>
      <c r="G102" s="254" t="s">
        <v>805</v>
      </c>
      <c r="H102" s="90"/>
    </row>
    <row r="103" spans="1:8" s="55" customFormat="1" x14ac:dyDescent="0.25">
      <c r="A103" s="281">
        <f t="shared" si="4"/>
        <v>67</v>
      </c>
      <c r="B103" s="8" t="s">
        <v>915</v>
      </c>
      <c r="C103" s="84" t="s">
        <v>27</v>
      </c>
      <c r="D103" s="88">
        <v>80</v>
      </c>
      <c r="E103" s="192"/>
      <c r="F103" s="181">
        <f t="shared" si="2"/>
        <v>0</v>
      </c>
      <c r="G103" s="254" t="s">
        <v>805</v>
      </c>
      <c r="H103" s="90"/>
    </row>
    <row r="104" spans="1:8" s="55" customFormat="1" x14ac:dyDescent="0.25">
      <c r="A104" s="279">
        <f t="shared" si="4"/>
        <v>68</v>
      </c>
      <c r="B104" s="259" t="s">
        <v>916</v>
      </c>
      <c r="C104" s="51" t="s">
        <v>19</v>
      </c>
      <c r="D104" s="278">
        <v>0.76959999999999995</v>
      </c>
      <c r="E104" s="192"/>
      <c r="F104" s="181">
        <f t="shared" si="2"/>
        <v>0</v>
      </c>
      <c r="G104" s="254" t="s">
        <v>805</v>
      </c>
    </row>
    <row r="105" spans="1:8" s="55" customFormat="1" x14ac:dyDescent="0.25">
      <c r="A105" s="281">
        <f t="shared" si="4"/>
        <v>69</v>
      </c>
      <c r="B105" s="8" t="s">
        <v>917</v>
      </c>
      <c r="C105" s="84" t="s">
        <v>27</v>
      </c>
      <c r="D105" s="88">
        <v>10</v>
      </c>
      <c r="E105" s="192"/>
      <c r="F105" s="181">
        <f t="shared" si="2"/>
        <v>0</v>
      </c>
      <c r="G105" s="254" t="s">
        <v>805</v>
      </c>
      <c r="H105" s="90"/>
    </row>
    <row r="106" spans="1:8" s="55" customFormat="1" x14ac:dyDescent="0.25">
      <c r="A106" s="279">
        <f t="shared" si="4"/>
        <v>70</v>
      </c>
      <c r="B106" s="259" t="s">
        <v>918</v>
      </c>
      <c r="C106" s="51" t="s">
        <v>19</v>
      </c>
      <c r="D106" s="278">
        <v>5.7400000000000007E-2</v>
      </c>
      <c r="E106" s="192"/>
      <c r="F106" s="181">
        <f t="shared" si="2"/>
        <v>0</v>
      </c>
      <c r="G106" s="254" t="s">
        <v>805</v>
      </c>
      <c r="H106" s="90"/>
    </row>
    <row r="107" spans="1:8" s="55" customFormat="1" x14ac:dyDescent="0.25">
      <c r="A107" s="279">
        <f t="shared" si="4"/>
        <v>71</v>
      </c>
      <c r="B107" s="257" t="s">
        <v>919</v>
      </c>
      <c r="C107" s="51" t="s">
        <v>27</v>
      </c>
      <c r="D107" s="56">
        <v>20</v>
      </c>
      <c r="E107" s="192"/>
      <c r="F107" s="181">
        <f t="shared" si="2"/>
        <v>0</v>
      </c>
      <c r="G107" s="254" t="s">
        <v>805</v>
      </c>
    </row>
    <row r="108" spans="1:8" s="55" customFormat="1" x14ac:dyDescent="0.25">
      <c r="A108" s="279">
        <f t="shared" si="4"/>
        <v>72</v>
      </c>
      <c r="B108" s="259" t="s">
        <v>920</v>
      </c>
      <c r="C108" s="51" t="s">
        <v>19</v>
      </c>
      <c r="D108" s="278">
        <v>2.1000000000000001E-2</v>
      </c>
      <c r="E108" s="192"/>
      <c r="F108" s="181">
        <f t="shared" si="2"/>
        <v>0</v>
      </c>
      <c r="G108" s="254" t="s">
        <v>805</v>
      </c>
      <c r="H108" s="90"/>
    </row>
    <row r="109" spans="1:8" s="55" customFormat="1" x14ac:dyDescent="0.25">
      <c r="A109" s="281">
        <f t="shared" si="4"/>
        <v>73</v>
      </c>
      <c r="B109" s="259" t="s">
        <v>833</v>
      </c>
      <c r="C109" s="51" t="s">
        <v>28</v>
      </c>
      <c r="D109" s="275">
        <v>1</v>
      </c>
      <c r="E109" s="192"/>
      <c r="F109" s="181">
        <f t="shared" si="2"/>
        <v>0</v>
      </c>
      <c r="G109" s="254" t="s">
        <v>805</v>
      </c>
      <c r="H109" s="90"/>
    </row>
    <row r="110" spans="1:8" s="55" customFormat="1" x14ac:dyDescent="0.25">
      <c r="A110" s="279">
        <f t="shared" si="4"/>
        <v>74</v>
      </c>
      <c r="B110" s="259" t="s">
        <v>834</v>
      </c>
      <c r="C110" s="51" t="s">
        <v>27</v>
      </c>
      <c r="D110" s="56">
        <v>30</v>
      </c>
      <c r="E110" s="192"/>
      <c r="F110" s="181">
        <f t="shared" si="2"/>
        <v>0</v>
      </c>
      <c r="G110" s="254" t="s">
        <v>805</v>
      </c>
    </row>
    <row r="111" spans="1:8" s="55" customFormat="1" x14ac:dyDescent="0.25">
      <c r="A111" s="49" t="s">
        <v>644</v>
      </c>
      <c r="B111" s="257" t="s">
        <v>921</v>
      </c>
      <c r="C111" s="51" t="s">
        <v>27</v>
      </c>
      <c r="D111" s="52">
        <v>30.3</v>
      </c>
      <c r="E111" s="192"/>
      <c r="F111" s="181">
        <f t="shared" si="2"/>
        <v>0</v>
      </c>
      <c r="G111" s="254" t="s">
        <v>809</v>
      </c>
      <c r="H111" s="90"/>
    </row>
    <row r="112" spans="1:8" s="55" customFormat="1" ht="15.75" x14ac:dyDescent="0.25">
      <c r="A112" s="279">
        <f>A110+1</f>
        <v>75</v>
      </c>
      <c r="B112" s="259" t="s">
        <v>922</v>
      </c>
      <c r="C112" s="51" t="s">
        <v>773</v>
      </c>
      <c r="D112" s="56">
        <v>1</v>
      </c>
      <c r="E112" s="192"/>
      <c r="F112" s="181">
        <f t="shared" si="2"/>
        <v>0</v>
      </c>
      <c r="G112" s="254" t="s">
        <v>805</v>
      </c>
    </row>
    <row r="113" spans="1:8" s="55" customFormat="1" x14ac:dyDescent="0.25">
      <c r="A113" s="279">
        <f>A112+1</f>
        <v>76</v>
      </c>
      <c r="B113" s="259" t="s">
        <v>923</v>
      </c>
      <c r="C113" s="51" t="s">
        <v>211</v>
      </c>
      <c r="D113" s="56">
        <v>1</v>
      </c>
      <c r="E113" s="192"/>
      <c r="F113" s="181">
        <f t="shared" si="2"/>
        <v>0</v>
      </c>
      <c r="G113" s="254" t="s">
        <v>805</v>
      </c>
      <c r="H113" s="90"/>
    </row>
    <row r="114" spans="1:8" x14ac:dyDescent="0.25">
      <c r="A114" s="279">
        <f>A113+1</f>
        <v>77</v>
      </c>
      <c r="B114" s="259" t="s">
        <v>924</v>
      </c>
      <c r="C114" s="51" t="s">
        <v>68</v>
      </c>
      <c r="D114" s="56">
        <v>2</v>
      </c>
      <c r="E114" s="192"/>
      <c r="F114" s="181">
        <f t="shared" si="2"/>
        <v>0</v>
      </c>
      <c r="G114" s="254" t="s">
        <v>805</v>
      </c>
    </row>
    <row r="115" spans="1:8" ht="15.75" x14ac:dyDescent="0.25">
      <c r="A115" s="279">
        <f>A114+1</f>
        <v>78</v>
      </c>
      <c r="B115" s="259" t="s">
        <v>835</v>
      </c>
      <c r="C115" s="84" t="s">
        <v>777</v>
      </c>
      <c r="D115" s="278">
        <v>4</v>
      </c>
      <c r="E115" s="192"/>
      <c r="F115" s="181">
        <f t="shared" si="2"/>
        <v>0</v>
      </c>
      <c r="G115" s="254" t="s">
        <v>805</v>
      </c>
      <c r="H115" s="90"/>
    </row>
    <row r="116" spans="1:8" ht="15.75" x14ac:dyDescent="0.25">
      <c r="A116" s="279">
        <f>A115+1</f>
        <v>79</v>
      </c>
      <c r="B116" s="259" t="s">
        <v>836</v>
      </c>
      <c r="C116" s="84" t="s">
        <v>777</v>
      </c>
      <c r="D116" s="277">
        <v>0.69199999999999995</v>
      </c>
      <c r="E116" s="192"/>
      <c r="F116" s="181">
        <f t="shared" si="2"/>
        <v>0</v>
      </c>
      <c r="G116" s="254" t="s">
        <v>805</v>
      </c>
    </row>
    <row r="117" spans="1:8" ht="15.75" x14ac:dyDescent="0.25">
      <c r="A117" s="279">
        <f>A116+1</f>
        <v>80</v>
      </c>
      <c r="B117" s="292" t="s">
        <v>925</v>
      </c>
      <c r="C117" s="51" t="s">
        <v>777</v>
      </c>
      <c r="D117" s="56">
        <v>13</v>
      </c>
      <c r="E117" s="192"/>
      <c r="F117" s="181">
        <f t="shared" si="2"/>
        <v>0</v>
      </c>
      <c r="G117" s="254" t="s">
        <v>805</v>
      </c>
      <c r="H117" s="90"/>
    </row>
    <row r="118" spans="1:8" x14ac:dyDescent="0.25">
      <c r="A118" s="134"/>
      <c r="B118" s="293" t="s">
        <v>926</v>
      </c>
      <c r="C118" s="285"/>
      <c r="D118" s="286"/>
      <c r="E118" s="192"/>
      <c r="F118" s="181"/>
      <c r="G118" s="254" t="s">
        <v>805</v>
      </c>
    </row>
    <row r="119" spans="1:8" ht="15.75" x14ac:dyDescent="0.25">
      <c r="A119" s="279">
        <f>A117+1</f>
        <v>81</v>
      </c>
      <c r="B119" s="259" t="s">
        <v>927</v>
      </c>
      <c r="C119" s="51" t="s">
        <v>773</v>
      </c>
      <c r="D119" s="56">
        <v>0.5</v>
      </c>
      <c r="E119" s="192"/>
      <c r="F119" s="181">
        <f t="shared" si="2"/>
        <v>0</v>
      </c>
      <c r="G119" s="254" t="s">
        <v>805</v>
      </c>
      <c r="H119" s="90"/>
    </row>
    <row r="120" spans="1:8" ht="15.75" x14ac:dyDescent="0.25">
      <c r="A120" s="279">
        <f>A119+1</f>
        <v>82</v>
      </c>
      <c r="B120" s="259" t="s">
        <v>928</v>
      </c>
      <c r="C120" s="51" t="s">
        <v>773</v>
      </c>
      <c r="D120" s="52">
        <v>1.2</v>
      </c>
      <c r="E120" s="192"/>
      <c r="F120" s="181">
        <f t="shared" si="2"/>
        <v>0</v>
      </c>
      <c r="G120" s="254" t="s">
        <v>805</v>
      </c>
    </row>
    <row r="121" spans="1:8" ht="15.75" x14ac:dyDescent="0.25">
      <c r="A121" s="279">
        <f>A120+1</f>
        <v>83</v>
      </c>
      <c r="B121" s="259" t="s">
        <v>929</v>
      </c>
      <c r="C121" s="51" t="s">
        <v>773</v>
      </c>
      <c r="D121" s="56">
        <v>1.7</v>
      </c>
      <c r="E121" s="192"/>
      <c r="F121" s="181">
        <f t="shared" si="2"/>
        <v>0</v>
      </c>
      <c r="G121" s="254" t="s">
        <v>805</v>
      </c>
      <c r="H121" s="90"/>
    </row>
    <row r="122" spans="1:8" ht="15.75" x14ac:dyDescent="0.25">
      <c r="A122" s="279">
        <f>A121+1</f>
        <v>84</v>
      </c>
      <c r="B122" s="259" t="s">
        <v>930</v>
      </c>
      <c r="C122" s="51" t="s">
        <v>773</v>
      </c>
      <c r="D122" s="56">
        <v>0.5</v>
      </c>
      <c r="E122" s="192"/>
      <c r="F122" s="181">
        <f t="shared" si="2"/>
        <v>0</v>
      </c>
      <c r="G122" s="254" t="s">
        <v>805</v>
      </c>
    </row>
    <row r="123" spans="1:8" x14ac:dyDescent="0.25">
      <c r="A123" s="279">
        <f>A122+1</f>
        <v>85</v>
      </c>
      <c r="B123" s="257" t="s">
        <v>931</v>
      </c>
      <c r="C123" s="51" t="s">
        <v>28</v>
      </c>
      <c r="D123" s="275">
        <v>1</v>
      </c>
      <c r="E123" s="192"/>
      <c r="F123" s="181">
        <f t="shared" si="2"/>
        <v>0</v>
      </c>
      <c r="G123" s="254" t="s">
        <v>805</v>
      </c>
      <c r="H123" s="90"/>
    </row>
    <row r="124" spans="1:8" x14ac:dyDescent="0.25">
      <c r="A124" s="49" t="s">
        <v>660</v>
      </c>
      <c r="B124" s="257" t="s">
        <v>932</v>
      </c>
      <c r="C124" s="51" t="s">
        <v>28</v>
      </c>
      <c r="D124" s="56">
        <v>1</v>
      </c>
      <c r="E124" s="192"/>
      <c r="F124" s="181">
        <f t="shared" si="2"/>
        <v>0</v>
      </c>
      <c r="G124" s="254" t="s">
        <v>809</v>
      </c>
    </row>
    <row r="125" spans="1:8" x14ac:dyDescent="0.25">
      <c r="A125" s="279">
        <f>A123+1</f>
        <v>86</v>
      </c>
      <c r="B125" s="253" t="s">
        <v>933</v>
      </c>
      <c r="C125" s="84" t="s">
        <v>28</v>
      </c>
      <c r="D125" s="109">
        <v>1</v>
      </c>
      <c r="E125" s="192"/>
      <c r="F125" s="181">
        <f t="shared" si="2"/>
        <v>0</v>
      </c>
      <c r="G125" s="254" t="s">
        <v>805</v>
      </c>
      <c r="H125" s="90"/>
    </row>
    <row r="126" spans="1:8" ht="15.75" x14ac:dyDescent="0.25">
      <c r="A126" s="279">
        <f>A125+1</f>
        <v>87</v>
      </c>
      <c r="B126" s="257" t="s">
        <v>934</v>
      </c>
      <c r="C126" s="84" t="s">
        <v>777</v>
      </c>
      <c r="D126" s="275">
        <v>12</v>
      </c>
      <c r="E126" s="192"/>
      <c r="F126" s="181">
        <f t="shared" si="2"/>
        <v>0</v>
      </c>
      <c r="G126" s="254" t="s">
        <v>805</v>
      </c>
    </row>
    <row r="127" spans="1:8" x14ac:dyDescent="0.25">
      <c r="A127" s="279">
        <f>A126+1</f>
        <v>88</v>
      </c>
      <c r="B127" s="8" t="s">
        <v>935</v>
      </c>
      <c r="C127" s="84" t="s">
        <v>28</v>
      </c>
      <c r="D127" s="275">
        <v>2</v>
      </c>
      <c r="E127" s="192"/>
      <c r="F127" s="181">
        <f t="shared" si="2"/>
        <v>0</v>
      </c>
      <c r="G127" s="254" t="s">
        <v>805</v>
      </c>
      <c r="H127" s="90"/>
    </row>
    <row r="128" spans="1:8" x14ac:dyDescent="0.25">
      <c r="A128" s="113" t="s">
        <v>382</v>
      </c>
      <c r="B128" s="8" t="s">
        <v>936</v>
      </c>
      <c r="C128" s="84" t="s">
        <v>28</v>
      </c>
      <c r="D128" s="88">
        <v>2</v>
      </c>
      <c r="E128" s="192"/>
      <c r="F128" s="181">
        <f t="shared" si="2"/>
        <v>0</v>
      </c>
      <c r="G128" s="254" t="s">
        <v>809</v>
      </c>
    </row>
    <row r="129" spans="1:8" x14ac:dyDescent="0.25">
      <c r="A129" s="279">
        <f>A127+1</f>
        <v>89</v>
      </c>
      <c r="B129" s="257" t="s">
        <v>837</v>
      </c>
      <c r="C129" s="51" t="s">
        <v>28</v>
      </c>
      <c r="D129" s="275">
        <v>1</v>
      </c>
      <c r="E129" s="192"/>
      <c r="F129" s="181">
        <f t="shared" si="2"/>
        <v>0</v>
      </c>
      <c r="G129" s="254" t="s">
        <v>805</v>
      </c>
      <c r="H129" s="90"/>
    </row>
    <row r="130" spans="1:8" x14ac:dyDescent="0.25">
      <c r="A130" s="134" t="s">
        <v>513</v>
      </c>
      <c r="B130" s="257" t="s">
        <v>937</v>
      </c>
      <c r="C130" s="51" t="s">
        <v>28</v>
      </c>
      <c r="D130" s="56">
        <v>1</v>
      </c>
      <c r="E130" s="192"/>
      <c r="F130" s="181">
        <f t="shared" si="2"/>
        <v>0</v>
      </c>
      <c r="G130" s="254" t="s">
        <v>804</v>
      </c>
    </row>
    <row r="131" spans="1:8" x14ac:dyDescent="0.25">
      <c r="A131" s="279">
        <f>A129+1</f>
        <v>90</v>
      </c>
      <c r="B131" s="257" t="s">
        <v>938</v>
      </c>
      <c r="C131" s="51" t="s">
        <v>28</v>
      </c>
      <c r="D131" s="275">
        <v>1</v>
      </c>
      <c r="E131" s="192"/>
      <c r="F131" s="181">
        <f t="shared" si="2"/>
        <v>0</v>
      </c>
      <c r="G131" s="254" t="s">
        <v>805</v>
      </c>
      <c r="H131" s="90"/>
    </row>
    <row r="132" spans="1:8" x14ac:dyDescent="0.25">
      <c r="A132" s="134" t="s">
        <v>838</v>
      </c>
      <c r="B132" s="257" t="s">
        <v>839</v>
      </c>
      <c r="C132" s="51" t="s">
        <v>28</v>
      </c>
      <c r="D132" s="56">
        <v>1</v>
      </c>
      <c r="E132" s="192"/>
      <c r="F132" s="181">
        <f t="shared" si="2"/>
        <v>0</v>
      </c>
      <c r="G132" s="254" t="s">
        <v>809</v>
      </c>
      <c r="H132" s="90"/>
    </row>
    <row r="133" spans="1:8" x14ac:dyDescent="0.25">
      <c r="A133" s="279">
        <f>A131+1</f>
        <v>91</v>
      </c>
      <c r="B133" s="257" t="s">
        <v>939</v>
      </c>
      <c r="C133" s="51" t="s">
        <v>28</v>
      </c>
      <c r="D133" s="275">
        <v>1</v>
      </c>
      <c r="E133" s="192"/>
      <c r="F133" s="181">
        <f t="shared" si="2"/>
        <v>0</v>
      </c>
      <c r="G133" s="254" t="s">
        <v>805</v>
      </c>
    </row>
    <row r="134" spans="1:8" s="55" customFormat="1" x14ac:dyDescent="0.25">
      <c r="A134" s="134" t="s">
        <v>662</v>
      </c>
      <c r="B134" s="257" t="s">
        <v>940</v>
      </c>
      <c r="C134" s="51" t="s">
        <v>28</v>
      </c>
      <c r="D134" s="56">
        <v>1</v>
      </c>
      <c r="E134" s="192"/>
      <c r="F134" s="181">
        <f t="shared" si="2"/>
        <v>0</v>
      </c>
      <c r="G134" s="254" t="s">
        <v>809</v>
      </c>
      <c r="H134" s="90"/>
    </row>
    <row r="135" spans="1:8" s="55" customFormat="1" x14ac:dyDescent="0.25">
      <c r="A135" s="279">
        <f>A133+1</f>
        <v>92</v>
      </c>
      <c r="B135" s="257" t="s">
        <v>941</v>
      </c>
      <c r="C135" s="51" t="s">
        <v>28</v>
      </c>
      <c r="D135" s="275">
        <v>4</v>
      </c>
      <c r="E135" s="192"/>
      <c r="F135" s="181">
        <f t="shared" si="2"/>
        <v>0</v>
      </c>
      <c r="G135" s="254" t="s">
        <v>805</v>
      </c>
      <c r="H135" s="90"/>
    </row>
    <row r="136" spans="1:8" s="55" customFormat="1" x14ac:dyDescent="0.25">
      <c r="A136" s="49" t="s">
        <v>663</v>
      </c>
      <c r="B136" s="257" t="s">
        <v>891</v>
      </c>
      <c r="C136" s="51" t="s">
        <v>28</v>
      </c>
      <c r="D136" s="56">
        <v>4</v>
      </c>
      <c r="E136" s="192"/>
      <c r="F136" s="181">
        <f t="shared" ref="F136:F145" si="5">D136*E136</f>
        <v>0</v>
      </c>
      <c r="G136" s="254" t="s">
        <v>804</v>
      </c>
    </row>
    <row r="137" spans="1:8" x14ac:dyDescent="0.25">
      <c r="A137" s="279">
        <f>A135+1</f>
        <v>93</v>
      </c>
      <c r="B137" s="257" t="s">
        <v>942</v>
      </c>
      <c r="C137" s="51" t="s">
        <v>28</v>
      </c>
      <c r="D137" s="277">
        <v>1</v>
      </c>
      <c r="E137" s="192"/>
      <c r="F137" s="181">
        <f>D137*E137</f>
        <v>0</v>
      </c>
      <c r="G137" s="254" t="s">
        <v>805</v>
      </c>
      <c r="H137" s="90"/>
    </row>
    <row r="138" spans="1:8" x14ac:dyDescent="0.25">
      <c r="A138" s="49" t="s">
        <v>664</v>
      </c>
      <c r="B138" s="257" t="s">
        <v>943</v>
      </c>
      <c r="C138" s="51" t="s">
        <v>27</v>
      </c>
      <c r="D138" s="52">
        <v>0.4</v>
      </c>
      <c r="E138" s="192"/>
      <c r="F138" s="181">
        <f t="shared" si="5"/>
        <v>0</v>
      </c>
      <c r="G138" s="254" t="s">
        <v>804</v>
      </c>
      <c r="H138" s="90"/>
    </row>
    <row r="139" spans="1:8" x14ac:dyDescent="0.25">
      <c r="A139" s="279">
        <f>A137+1</f>
        <v>94</v>
      </c>
      <c r="B139" s="257" t="s">
        <v>944</v>
      </c>
      <c r="C139" s="51" t="s">
        <v>28</v>
      </c>
      <c r="D139" s="275">
        <v>1</v>
      </c>
      <c r="E139" s="192"/>
      <c r="F139" s="181">
        <f t="shared" si="5"/>
        <v>0</v>
      </c>
      <c r="G139" s="254" t="s">
        <v>805</v>
      </c>
    </row>
    <row r="140" spans="1:8" s="55" customFormat="1" x14ac:dyDescent="0.25">
      <c r="A140" s="49" t="s">
        <v>665</v>
      </c>
      <c r="B140" s="257" t="s">
        <v>945</v>
      </c>
      <c r="C140" s="51" t="s">
        <v>27</v>
      </c>
      <c r="D140" s="56">
        <v>0.5</v>
      </c>
      <c r="E140" s="192"/>
      <c r="F140" s="181">
        <f t="shared" si="5"/>
        <v>0</v>
      </c>
      <c r="G140" s="254" t="s">
        <v>804</v>
      </c>
      <c r="H140" s="90"/>
    </row>
    <row r="141" spans="1:8" s="55" customFormat="1" x14ac:dyDescent="0.25">
      <c r="A141" s="279">
        <f>A139+1</f>
        <v>95</v>
      </c>
      <c r="B141" s="8" t="s">
        <v>946</v>
      </c>
      <c r="C141" s="84" t="s">
        <v>28</v>
      </c>
      <c r="D141" s="275">
        <v>1</v>
      </c>
      <c r="E141" s="192"/>
      <c r="F141" s="181">
        <f t="shared" si="5"/>
        <v>0</v>
      </c>
      <c r="G141" s="254" t="s">
        <v>805</v>
      </c>
      <c r="H141" s="90"/>
    </row>
    <row r="142" spans="1:8" s="55" customFormat="1" x14ac:dyDescent="0.25">
      <c r="A142" s="82" t="s">
        <v>667</v>
      </c>
      <c r="B142" s="8" t="s">
        <v>947</v>
      </c>
      <c r="C142" s="84" t="s">
        <v>28</v>
      </c>
      <c r="D142" s="88">
        <v>1</v>
      </c>
      <c r="E142" s="192"/>
      <c r="F142" s="181">
        <f t="shared" si="5"/>
        <v>0</v>
      </c>
      <c r="G142" s="254" t="s">
        <v>809</v>
      </c>
    </row>
    <row r="143" spans="1:8" s="55" customFormat="1" ht="15.75" x14ac:dyDescent="0.25">
      <c r="A143" s="279">
        <f>A141+1</f>
        <v>96</v>
      </c>
      <c r="B143" s="257" t="s">
        <v>902</v>
      </c>
      <c r="C143" s="51" t="s">
        <v>773</v>
      </c>
      <c r="D143" s="277">
        <v>6.000000000000001E-3</v>
      </c>
      <c r="E143" s="192"/>
      <c r="F143" s="181">
        <f t="shared" si="5"/>
        <v>0</v>
      </c>
      <c r="G143" s="254" t="s">
        <v>805</v>
      </c>
      <c r="H143" s="90"/>
    </row>
    <row r="144" spans="1:8" s="55" customFormat="1" x14ac:dyDescent="0.25">
      <c r="A144" s="279">
        <f>A143+1</f>
        <v>97</v>
      </c>
      <c r="B144" s="257" t="s">
        <v>948</v>
      </c>
      <c r="C144" s="51" t="s">
        <v>28</v>
      </c>
      <c r="D144" s="278">
        <v>2</v>
      </c>
      <c r="E144" s="192"/>
      <c r="F144" s="181">
        <f t="shared" si="5"/>
        <v>0</v>
      </c>
      <c r="G144" s="254" t="s">
        <v>805</v>
      </c>
      <c r="H144" s="90"/>
    </row>
    <row r="145" spans="1:7" ht="15" thickBot="1" x14ac:dyDescent="0.3">
      <c r="A145" s="279">
        <f>A144+1</f>
        <v>98</v>
      </c>
      <c r="B145" s="8" t="s">
        <v>949</v>
      </c>
      <c r="C145" s="84" t="s">
        <v>69</v>
      </c>
      <c r="D145" s="85">
        <v>0.79200000000000004</v>
      </c>
      <c r="E145" s="192"/>
      <c r="F145" s="181">
        <f t="shared" si="5"/>
        <v>0</v>
      </c>
      <c r="G145" s="254" t="s">
        <v>805</v>
      </c>
    </row>
    <row r="146" spans="1:7" ht="15" thickBot="1" x14ac:dyDescent="0.3">
      <c r="A146" s="215"/>
      <c r="B146" s="260" t="s">
        <v>30</v>
      </c>
      <c r="C146" s="218"/>
      <c r="D146" s="270"/>
      <c r="E146" s="270"/>
      <c r="F146" s="221">
        <f>SUM(F7:F145)</f>
        <v>0</v>
      </c>
    </row>
    <row r="147" spans="1:7" ht="15" thickBot="1" x14ac:dyDescent="0.3">
      <c r="A147" s="231"/>
      <c r="B147" s="261" t="s">
        <v>807</v>
      </c>
      <c r="C147" s="226"/>
      <c r="D147" s="271"/>
      <c r="E147" s="271"/>
      <c r="F147" s="272">
        <f>F146*C147</f>
        <v>0</v>
      </c>
    </row>
    <row r="148" spans="1:7" ht="15" thickBot="1" x14ac:dyDescent="0.3">
      <c r="A148" s="224"/>
      <c r="B148" s="262" t="s">
        <v>32</v>
      </c>
      <c r="C148" s="227"/>
      <c r="D148" s="273"/>
      <c r="E148" s="273"/>
      <c r="F148" s="221">
        <f>SUM(F146:F147)</f>
        <v>0</v>
      </c>
    </row>
    <row r="149" spans="1:7" ht="15" thickBot="1" x14ac:dyDescent="0.3">
      <c r="A149" s="231"/>
      <c r="B149" s="261" t="s">
        <v>34</v>
      </c>
      <c r="C149" s="226"/>
      <c r="D149" s="271"/>
      <c r="E149" s="271"/>
      <c r="F149" s="272">
        <f>F148*C149</f>
        <v>0</v>
      </c>
    </row>
    <row r="150" spans="1:7" ht="15" thickBot="1" x14ac:dyDescent="0.3">
      <c r="A150" s="224"/>
      <c r="B150" s="262" t="s">
        <v>32</v>
      </c>
      <c r="C150" s="227"/>
      <c r="D150" s="273"/>
      <c r="E150" s="273"/>
      <c r="F150" s="221">
        <f>SUM(F148:F149)</f>
        <v>0</v>
      </c>
    </row>
    <row r="151" spans="1:7" ht="15" thickBot="1" x14ac:dyDescent="0.3">
      <c r="A151" s="224"/>
      <c r="B151" s="263" t="s">
        <v>808</v>
      </c>
      <c r="C151" s="251"/>
      <c r="D151" s="273"/>
      <c r="E151" s="273"/>
      <c r="F151" s="274">
        <f>F150*C151</f>
        <v>0</v>
      </c>
    </row>
    <row r="152" spans="1:7" ht="15" thickBot="1" x14ac:dyDescent="0.3">
      <c r="A152" s="231"/>
      <c r="B152" s="264" t="s">
        <v>32</v>
      </c>
      <c r="C152" s="234"/>
      <c r="D152" s="271"/>
      <c r="E152" s="271"/>
      <c r="F152" s="271">
        <f>SUM(F150:F151)</f>
        <v>0</v>
      </c>
    </row>
    <row r="153" spans="1:7" ht="15" customHeight="1" x14ac:dyDescent="0.25">
      <c r="B153" s="24" t="s">
        <v>950</v>
      </c>
      <c r="F153" s="287"/>
    </row>
    <row r="154" spans="1:7" ht="5.25" customHeight="1" x14ac:dyDescent="0.25"/>
  </sheetData>
  <autoFilter ref="A6:G153"/>
  <mergeCells count="6">
    <mergeCell ref="F4:F5"/>
    <mergeCell ref="A4:A5"/>
    <mergeCell ref="B4:B5"/>
    <mergeCell ref="C4:C5"/>
    <mergeCell ref="D4:D5"/>
    <mergeCell ref="E4:E5"/>
  </mergeCells>
  <conditionalFormatting sqref="C97:D97 D16">
    <cfRule type="cellIs" dxfId="5" priority="5" stopIfTrue="1" operator="equal">
      <formula>0</formula>
    </cfRule>
  </conditionalFormatting>
  <conditionalFormatting sqref="D97 D16">
    <cfRule type="cellIs" dxfId="4" priority="6" stopIfTrue="1" operator="equal">
      <formula>8223.307275</formula>
    </cfRule>
  </conditionalFormatting>
  <conditionalFormatting sqref="B22:D22 B20:B21 D21">
    <cfRule type="cellIs" dxfId="3" priority="4" stopIfTrue="1" operator="equal">
      <formula>0</formula>
    </cfRule>
  </conditionalFormatting>
  <conditionalFormatting sqref="D21:D22">
    <cfRule type="cellIs" dxfId="2" priority="3" stopIfTrue="1" operator="equal">
      <formula>8223.307275</formula>
    </cfRule>
  </conditionalFormatting>
  <conditionalFormatting sqref="B97">
    <cfRule type="cellIs" dxfId="1" priority="2" stopIfTrue="1" operator="equal">
      <formula>0</formula>
    </cfRule>
  </conditionalFormatting>
  <conditionalFormatting sqref="B125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სტენდერო</vt:lpstr>
      <vt:lpstr>'N1_1 კრებსითი სტენდერო'!Print_Area</vt:lpstr>
      <vt:lpstr>'N1-1 რესურსული ხარჯთაღრიცხვა'!Print_Area</vt:lpstr>
      <vt:lpstr>'N1_1 კრებსითი სტენდერო'!Print_Titles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2023-05-10T13:36:25Z</dcterms:modified>
</cp:coreProperties>
</file>