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სია" sheetId="17" r:id="rId1"/>
  </sheets>
  <definedNames>
    <definedName name="_xlnm._FilterDatabase" localSheetId="0" hidden="1">სია!$B$1:$M$1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7" l="1"/>
  <c r="M3" i="17" l="1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L21" i="17" l="1"/>
  <c r="M2" i="17" l="1"/>
</calcChain>
</file>

<file path=xl/sharedStrings.xml><?xml version="1.0" encoding="utf-8"?>
<sst xmlns="http://schemas.openxmlformats.org/spreadsheetml/2006/main" count="184" uniqueCount="116">
  <si>
    <t>თბილისი</t>
  </si>
  <si>
    <t>ბათუმი</t>
  </si>
  <si>
    <t>ფრ. ხალვაშის გამზ. #103ა</t>
  </si>
  <si>
    <t>უნივერსიტეტის ქ. #6</t>
  </si>
  <si>
    <t>ტბ. აბუსერიძის ქ. #15</t>
  </si>
  <si>
    <t>მცხეთა</t>
  </si>
  <si>
    <t>სოფ. ქსანი</t>
  </si>
  <si>
    <t>ყაზბეგი</t>
  </si>
  <si>
    <t>სოფ. ფანშეტი</t>
  </si>
  <si>
    <t>ზუგდიდი</t>
  </si>
  <si>
    <t>სოფ. რუხი</t>
  </si>
  <si>
    <t>გარდაბანი</t>
  </si>
  <si>
    <t>სოფ. მარტყოფი</t>
  </si>
  <si>
    <t>გორი</t>
  </si>
  <si>
    <t>სოფ. კარალეთი</t>
  </si>
  <si>
    <t>მარნეული</t>
  </si>
  <si>
    <t>თელავი</t>
  </si>
  <si>
    <t>სოფ. ვარდისუბანი</t>
  </si>
  <si>
    <t>სოფ. გველეთი</t>
  </si>
  <si>
    <t>პუშკინის ქ. #2</t>
  </si>
  <si>
    <t>ქუთაისი</t>
  </si>
  <si>
    <t>ფოთი</t>
  </si>
  <si>
    <t>ლარნაკას ქ. #2</t>
  </si>
  <si>
    <t>კახეთის გზატ. #63</t>
  </si>
  <si>
    <t>კახეთის გზატ. #15</t>
  </si>
  <si>
    <t>კახეთის გზატ. #104ვ</t>
  </si>
  <si>
    <t>იური გაგარინის ქუჩა #1</t>
  </si>
  <si>
    <t>ახალციხე</t>
  </si>
  <si>
    <t>ვიქტორ ნოზაძის ქ. #2</t>
  </si>
  <si>
    <t>ვიქტორ ნოზაძის ქ. #1</t>
  </si>
  <si>
    <t>ელბაქიძის აღმ. არსებული გვირაბის მიმდებარედ</t>
  </si>
  <si>
    <t>დიღმის მასივი VI კვარტ. 22ბ კორპ</t>
  </si>
  <si>
    <t>დ. აღმაშენებლის გამზ. #99</t>
  </si>
  <si>
    <t>დ. აღმაშენებლის გამზ. #173</t>
  </si>
  <si>
    <t>გიორგი (ჯორჯ) პაპაშვილის #7</t>
  </si>
  <si>
    <t>ბელიაშვილის ქ. #145</t>
  </si>
  <si>
    <t>ბელიაშვილის ქ. #142</t>
  </si>
  <si>
    <t>ბელიაშვილის ქ. #138</t>
  </si>
  <si>
    <t>ბელიაშვილის ქ. #129</t>
  </si>
  <si>
    <t>ბელიაშვილის ქ. #127</t>
  </si>
  <si>
    <t>აფსაროსის გზატ. #2</t>
  </si>
  <si>
    <t>26 მაისის ქუჩა</t>
  </si>
  <si>
    <t>ქალაქი</t>
  </si>
  <si>
    <t>შინდისის გზატ. #2</t>
  </si>
  <si>
    <t>ქუთლიარის საკრებულო</t>
  </si>
  <si>
    <t>სოფ. კაპანახჩი</t>
  </si>
  <si>
    <t>არაყიშვილის ქ. #3</t>
  </si>
  <si>
    <t>Client</t>
  </si>
  <si>
    <t>ID</t>
  </si>
  <si>
    <t>დასაზღვევი ობიექტის მისამართი</t>
  </si>
  <si>
    <t>საკადასტრო კოდი</t>
  </si>
  <si>
    <t>მარაგები</t>
  </si>
  <si>
    <t>შპს თეგეტა მოტორსი</t>
  </si>
  <si>
    <t>01.72.14.013.442; 01.72.14.013.671</t>
  </si>
  <si>
    <t>04.01.03.831</t>
  </si>
  <si>
    <t>01.19.21.001.168</t>
  </si>
  <si>
    <t>43.10.42.210</t>
  </si>
  <si>
    <t>66.45.13.189</t>
  </si>
  <si>
    <t>01.13.02.003.017</t>
  </si>
  <si>
    <t>01.13.02.003.018</t>
  </si>
  <si>
    <t>05.25.13.044</t>
  </si>
  <si>
    <t>05.24.08.086</t>
  </si>
  <si>
    <t>01.17.10.012.010</t>
  </si>
  <si>
    <t>01.72.14.013.815</t>
  </si>
  <si>
    <t>01.72.14.013.809</t>
  </si>
  <si>
    <t>83.06.16.491</t>
  </si>
  <si>
    <t>83.07.11.116</t>
  </si>
  <si>
    <t>03.06.25.180</t>
  </si>
  <si>
    <t>74.01.16.056</t>
  </si>
  <si>
    <t>01.19.16.002.108</t>
  </si>
  <si>
    <t>05.36.21.072</t>
  </si>
  <si>
    <t>03.04.27.117</t>
  </si>
  <si>
    <t>05.32.08.583</t>
  </si>
  <si>
    <t xml:space="preserve">05.36.22.195; 
05.36.22.523;
05.36.22.632 </t>
  </si>
  <si>
    <t>01.13.07.025.003.01.500</t>
  </si>
  <si>
    <t>01.13.01.004.164</t>
  </si>
  <si>
    <t xml:space="preserve">01.13.01.004.149 </t>
  </si>
  <si>
    <t>74.03.14.281</t>
  </si>
  <si>
    <t>66.45.15.061</t>
  </si>
  <si>
    <t xml:space="preserve">62.09.53.630; 
62.09.53.280  </t>
  </si>
  <si>
    <t>72.10.08.091;
72.10.05.155</t>
  </si>
  <si>
    <t>თამარაშვილის ქ. #69, #71</t>
  </si>
  <si>
    <t>66.46.21.402.002; 66.46.21.402.026</t>
  </si>
  <si>
    <t>01.14.11.005.028.01.532.502</t>
  </si>
  <si>
    <t xml:space="preserve">01.13.02.003.383; 01.13.02.003.385 </t>
  </si>
  <si>
    <t>დ. აღმაშენებლის ხეივანი #129, 129ა</t>
  </si>
  <si>
    <t>01.13.03.031.003.01.513;
01.13.03.031.003.01.004</t>
  </si>
  <si>
    <t>დ. აღმაშენებლის ხეივანი მე-13 კმ</t>
  </si>
  <si>
    <t>01.19.21.001.117; 01.19.21.001.118</t>
  </si>
  <si>
    <t>პ. ხვედელიძის ქ. #7</t>
  </si>
  <si>
    <t>01.14.06.008.136</t>
  </si>
  <si>
    <t>53.08.37.245;
53.08.37.246;
53.08.37.232;
53.08.37.240</t>
  </si>
  <si>
    <t>83.02.12.633;
83.02.12.634
83.02.02.868</t>
  </si>
  <si>
    <t>01.04.185</t>
  </si>
  <si>
    <t>ნიკეას მე–9 ჩიხი #2ა</t>
  </si>
  <si>
    <t xml:space="preserve">81.10.39.545; </t>
  </si>
  <si>
    <t>დ. აღმაშენებლის ხეივანი #137, 137 ა</t>
  </si>
  <si>
    <t>01.72.14.013.841; 01.72.14.013.670</t>
  </si>
  <si>
    <t>01.72.14.013.108</t>
  </si>
  <si>
    <t>01.11.12.021.038; 01.11.17.001.155</t>
  </si>
  <si>
    <t>შეშელიძის ქ. #43, 45</t>
  </si>
  <si>
    <t>გამზირი ახალგაზრდობა VI შესახვევი, გადაკვეთაზე</t>
  </si>
  <si>
    <t>03.05.23.312; 03.05.23.703</t>
  </si>
  <si>
    <t>აფსაროსის გზატ. #13, მირიან მეფის #8, ახალი სოფელი</t>
  </si>
  <si>
    <t>01.10.17.041.016</t>
  </si>
  <si>
    <t>კოსტავას ქ. #68</t>
  </si>
  <si>
    <t>01.10.07.007.013</t>
  </si>
  <si>
    <t>დემეტრე თავდადებულის ქ. #36</t>
  </si>
  <si>
    <t>2023-2024 
ავეჯი</t>
  </si>
  <si>
    <t>2023-2024
კონსტრუქცია</t>
  </si>
  <si>
    <t>2023-2024
მანქანა-დანადგარები</t>
  </si>
  <si>
    <t>2023-2024
რემონტი</t>
  </si>
  <si>
    <t>2023-2024
საოფისე აღჭ.</t>
  </si>
  <si>
    <t>2023-2024
სხვა</t>
  </si>
  <si>
    <t>2023-2024
სადაზ. თანხა ჯამურად</t>
  </si>
  <si>
    <t>სულ ლარი, დღგ-ის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</si>
</sst>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C1" zoomScale="110" zoomScaleNormal="110" workbookViewId="0">
      <pane xSplit="2" ySplit="1" topLeftCell="E2" activePane="bottomRight" state="frozen"/>
      <selection activeCell="C1" sqref="C1"/>
      <selection pane="topRight" activeCell="F1" sqref="F1"/>
      <selection pane="bottomLeft" activeCell="C2" sqref="C2"/>
      <selection pane="bottomRight" activeCell="M48" sqref="M48"/>
    </sheetView>
  </sheetViews>
  <sheetFormatPr defaultColWidth="8.6640625" defaultRowHeight="13.8" x14ac:dyDescent="0.3"/>
  <cols>
    <col min="1" max="1" width="20.33203125" style="12" hidden="1" customWidth="1"/>
    <col min="2" max="2" width="10.88671875" style="12" hidden="1" customWidth="1"/>
    <col min="3" max="3" width="10.109375" style="12" customWidth="1"/>
    <col min="4" max="4" width="34.44140625" style="14" customWidth="1"/>
    <col min="5" max="5" width="18.77734375" style="12" customWidth="1"/>
    <col min="6" max="11" width="13.88671875" style="13" customWidth="1"/>
    <col min="12" max="12" width="13.88671875" style="11" customWidth="1"/>
    <col min="13" max="13" width="15.5546875" style="21" customWidth="1"/>
    <col min="14" max="16384" width="8.6640625" style="12"/>
  </cols>
  <sheetData>
    <row r="1" spans="1:13" s="3" customFormat="1" ht="60" customHeight="1" x14ac:dyDescent="0.3">
      <c r="A1" s="1" t="s">
        <v>47</v>
      </c>
      <c r="B1" s="1" t="s">
        <v>48</v>
      </c>
      <c r="C1" s="1" t="s">
        <v>42</v>
      </c>
      <c r="D1" s="1" t="s">
        <v>49</v>
      </c>
      <c r="E1" s="1" t="s">
        <v>50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112</v>
      </c>
      <c r="K1" s="2" t="s">
        <v>113</v>
      </c>
      <c r="L1" s="2" t="s">
        <v>51</v>
      </c>
      <c r="M1" s="19" t="s">
        <v>114</v>
      </c>
    </row>
    <row r="2" spans="1:13" s="5" customFormat="1" ht="27.6" x14ac:dyDescent="0.3">
      <c r="A2" s="4" t="s">
        <v>52</v>
      </c>
      <c r="B2" s="4">
        <v>202177205</v>
      </c>
      <c r="C2" s="9" t="s">
        <v>27</v>
      </c>
      <c r="D2" s="7" t="s">
        <v>81</v>
      </c>
      <c r="E2" s="7" t="s">
        <v>79</v>
      </c>
      <c r="F2" s="22">
        <v>41530.35000000002</v>
      </c>
      <c r="G2" s="22">
        <v>40202.160000000003</v>
      </c>
      <c r="H2" s="22">
        <v>221820.49000000011</v>
      </c>
      <c r="I2" s="22">
        <v>283107.43</v>
      </c>
      <c r="J2" s="22">
        <v>114028.68</v>
      </c>
      <c r="K2" s="22">
        <v>97607.939999999988</v>
      </c>
      <c r="L2" s="22"/>
      <c r="M2" s="20">
        <f>SUBTOTAL(9,F2,G2,H2,I2,J2,K2,L2)</f>
        <v>798297.05</v>
      </c>
    </row>
    <row r="3" spans="1:13" s="5" customFormat="1" ht="41.4" x14ac:dyDescent="0.3">
      <c r="A3" s="4" t="s">
        <v>52</v>
      </c>
      <c r="B3" s="4">
        <v>202177205</v>
      </c>
      <c r="C3" s="9" t="s">
        <v>1</v>
      </c>
      <c r="D3" s="7" t="s">
        <v>103</v>
      </c>
      <c r="E3" s="7" t="s">
        <v>73</v>
      </c>
      <c r="F3" s="22">
        <v>521.24</v>
      </c>
      <c r="G3" s="22">
        <v>13441.5</v>
      </c>
      <c r="H3" s="22">
        <v>6536.84</v>
      </c>
      <c r="I3" s="22">
        <v>45117.01</v>
      </c>
      <c r="J3" s="22">
        <v>3087.57</v>
      </c>
      <c r="K3" s="22">
        <v>7020.94</v>
      </c>
      <c r="L3" s="22"/>
      <c r="M3" s="20">
        <f t="shared" ref="M3:M46" si="0">SUBTOTAL(9,F3,G3,H3,I3,J3,K3,L3)</f>
        <v>75725.100000000006</v>
      </c>
    </row>
    <row r="4" spans="1:13" s="5" customFormat="1" x14ac:dyDescent="0.3">
      <c r="A4" s="4" t="s">
        <v>52</v>
      </c>
      <c r="B4" s="4">
        <v>202177205</v>
      </c>
      <c r="C4" s="9" t="s">
        <v>1</v>
      </c>
      <c r="D4" s="7" t="s">
        <v>40</v>
      </c>
      <c r="E4" s="7" t="s">
        <v>70</v>
      </c>
      <c r="F4" s="22">
        <v>7602.5699999999979</v>
      </c>
      <c r="G4" s="22">
        <v>104250.70000000001</v>
      </c>
      <c r="H4" s="22">
        <v>123993.01999999996</v>
      </c>
      <c r="I4" s="22"/>
      <c r="J4" s="22">
        <v>24075.140000000003</v>
      </c>
      <c r="K4" s="22">
        <v>17992.89</v>
      </c>
      <c r="L4" s="22"/>
      <c r="M4" s="20">
        <f t="shared" si="0"/>
        <v>277914.32</v>
      </c>
    </row>
    <row r="5" spans="1:13" s="5" customFormat="1" x14ac:dyDescent="0.3">
      <c r="A5" s="4" t="s">
        <v>52</v>
      </c>
      <c r="B5" s="4">
        <v>202177205</v>
      </c>
      <c r="C5" s="9" t="s">
        <v>1</v>
      </c>
      <c r="D5" s="7" t="s">
        <v>26</v>
      </c>
      <c r="E5" s="7" t="s">
        <v>60</v>
      </c>
      <c r="F5" s="22">
        <v>358159.52000000054</v>
      </c>
      <c r="G5" s="22">
        <v>19844124.32</v>
      </c>
      <c r="H5" s="22">
        <v>2498784.9700000025</v>
      </c>
      <c r="I5" s="22"/>
      <c r="J5" s="22">
        <v>582652.22999999986</v>
      </c>
      <c r="K5" s="22">
        <v>946566.0900000009</v>
      </c>
      <c r="L5" s="22"/>
      <c r="M5" s="20">
        <f t="shared" si="0"/>
        <v>24230287.130000003</v>
      </c>
    </row>
    <row r="6" spans="1:13" s="5" customFormat="1" x14ac:dyDescent="0.3">
      <c r="A6" s="4" t="s">
        <v>52</v>
      </c>
      <c r="B6" s="4">
        <v>202177205</v>
      </c>
      <c r="C6" s="9" t="s">
        <v>1</v>
      </c>
      <c r="D6" s="7" t="s">
        <v>4</v>
      </c>
      <c r="E6" s="7" t="s">
        <v>61</v>
      </c>
      <c r="F6" s="22">
        <v>12653.289999999995</v>
      </c>
      <c r="G6" s="22">
        <v>742195.05</v>
      </c>
      <c r="H6" s="22">
        <v>44096.919999999991</v>
      </c>
      <c r="I6" s="22"/>
      <c r="J6" s="22">
        <v>39230.48000000001</v>
      </c>
      <c r="K6" s="22">
        <v>36552.509999999987</v>
      </c>
      <c r="L6" s="22"/>
      <c r="M6" s="20">
        <f t="shared" si="0"/>
        <v>874728.25000000012</v>
      </c>
    </row>
    <row r="7" spans="1:13" s="5" customFormat="1" x14ac:dyDescent="0.3">
      <c r="A7" s="4" t="s">
        <v>52</v>
      </c>
      <c r="B7" s="4">
        <v>202177205</v>
      </c>
      <c r="C7" s="9" t="s">
        <v>1</v>
      </c>
      <c r="D7" s="7" t="s">
        <v>2</v>
      </c>
      <c r="E7" s="7" t="s">
        <v>72</v>
      </c>
      <c r="F7" s="22">
        <v>14056.119999999995</v>
      </c>
      <c r="G7" s="22"/>
      <c r="H7" s="22">
        <v>3112.12</v>
      </c>
      <c r="I7" s="22">
        <v>33930.949999999997</v>
      </c>
      <c r="J7" s="22">
        <v>23480.929999999997</v>
      </c>
      <c r="K7" s="22">
        <v>22791.630000000012</v>
      </c>
      <c r="L7" s="22"/>
      <c r="M7" s="20">
        <f t="shared" si="0"/>
        <v>97371.75</v>
      </c>
    </row>
    <row r="8" spans="1:13" s="5" customFormat="1" ht="27.6" x14ac:dyDescent="0.3">
      <c r="A8" s="4" t="s">
        <v>52</v>
      </c>
      <c r="B8" s="4">
        <v>202177205</v>
      </c>
      <c r="C8" s="9" t="s">
        <v>11</v>
      </c>
      <c r="D8" s="7" t="s">
        <v>12</v>
      </c>
      <c r="E8" s="7" t="s">
        <v>95</v>
      </c>
      <c r="F8" s="22">
        <v>19786.16</v>
      </c>
      <c r="G8" s="22">
        <v>1392461.1099999999</v>
      </c>
      <c r="H8" s="22">
        <v>160021.77000000002</v>
      </c>
      <c r="I8" s="22">
        <v>28498.16</v>
      </c>
      <c r="J8" s="22">
        <v>100237.87999999999</v>
      </c>
      <c r="K8" s="22">
        <v>73124.469999999987</v>
      </c>
      <c r="L8" s="22"/>
      <c r="M8" s="20">
        <f t="shared" si="0"/>
        <v>1774129.5499999996</v>
      </c>
    </row>
    <row r="9" spans="1:13" s="5" customFormat="1" x14ac:dyDescent="0.3">
      <c r="A9" s="4" t="s">
        <v>52</v>
      </c>
      <c r="B9" s="4">
        <v>202177205</v>
      </c>
      <c r="C9" s="9" t="s">
        <v>13</v>
      </c>
      <c r="D9" s="7" t="s">
        <v>19</v>
      </c>
      <c r="E9" s="7" t="s">
        <v>57</v>
      </c>
      <c r="F9" s="22">
        <v>14778.509999999995</v>
      </c>
      <c r="G9" s="22">
        <v>1468.52</v>
      </c>
      <c r="H9" s="22">
        <v>79999.929999999993</v>
      </c>
      <c r="I9" s="22">
        <v>79587.459999999992</v>
      </c>
      <c r="J9" s="22">
        <v>68852.969999999972</v>
      </c>
      <c r="K9" s="22">
        <v>54622.119999999974</v>
      </c>
      <c r="L9" s="22"/>
      <c r="M9" s="20">
        <f t="shared" si="0"/>
        <v>299309.50999999995</v>
      </c>
    </row>
    <row r="10" spans="1:13" s="5" customFormat="1" ht="27.6" x14ac:dyDescent="0.3">
      <c r="A10" s="4" t="s">
        <v>52</v>
      </c>
      <c r="B10" s="4">
        <v>202177205</v>
      </c>
      <c r="C10" s="9" t="s">
        <v>13</v>
      </c>
      <c r="D10" s="7" t="s">
        <v>14</v>
      </c>
      <c r="E10" s="7" t="s">
        <v>82</v>
      </c>
      <c r="F10" s="22">
        <v>25644.090000000015</v>
      </c>
      <c r="G10" s="22">
        <v>78418.549999999988</v>
      </c>
      <c r="H10" s="22">
        <v>113965.62000000002</v>
      </c>
      <c r="I10" s="22">
        <v>1055658.56</v>
      </c>
      <c r="J10" s="22">
        <v>39694.340000000004</v>
      </c>
      <c r="K10" s="22">
        <v>85814.550000000017</v>
      </c>
      <c r="L10" s="22"/>
      <c r="M10" s="20">
        <f t="shared" si="0"/>
        <v>1399195.7100000002</v>
      </c>
    </row>
    <row r="11" spans="1:13" s="5" customFormat="1" x14ac:dyDescent="0.3">
      <c r="A11" s="4" t="s">
        <v>52</v>
      </c>
      <c r="B11" s="4">
        <v>202177205</v>
      </c>
      <c r="C11" s="9" t="s">
        <v>13</v>
      </c>
      <c r="D11" s="7" t="s">
        <v>43</v>
      </c>
      <c r="E11" s="7" t="s">
        <v>78</v>
      </c>
      <c r="F11" s="22">
        <v>2258.5799999999995</v>
      </c>
      <c r="G11" s="22">
        <v>183879.38</v>
      </c>
      <c r="H11" s="22">
        <v>12568.93</v>
      </c>
      <c r="I11" s="22"/>
      <c r="J11" s="22">
        <v>7182.4600000000009</v>
      </c>
      <c r="K11" s="22">
        <v>5672.7899999999991</v>
      </c>
      <c r="L11" s="22"/>
      <c r="M11" s="20">
        <f t="shared" si="0"/>
        <v>211562.13999999998</v>
      </c>
    </row>
    <row r="12" spans="1:13" s="5" customFormat="1" x14ac:dyDescent="0.3">
      <c r="A12" s="4" t="s">
        <v>52</v>
      </c>
      <c r="B12" s="4">
        <v>202177205</v>
      </c>
      <c r="C12" s="9" t="s">
        <v>9</v>
      </c>
      <c r="D12" s="7" t="s">
        <v>10</v>
      </c>
      <c r="E12" s="7" t="s">
        <v>56</v>
      </c>
      <c r="F12" s="22">
        <v>59814.710000000057</v>
      </c>
      <c r="G12" s="22">
        <v>6701.49</v>
      </c>
      <c r="H12" s="22">
        <v>275633.84999999998</v>
      </c>
      <c r="I12" s="22">
        <v>210079.42</v>
      </c>
      <c r="J12" s="22">
        <v>89222.420000000027</v>
      </c>
      <c r="K12" s="22">
        <v>139394.51000000007</v>
      </c>
      <c r="L12" s="22"/>
      <c r="M12" s="20">
        <f t="shared" si="0"/>
        <v>780846.40000000014</v>
      </c>
    </row>
    <row r="13" spans="1:13" s="5" customFormat="1" ht="27.6" x14ac:dyDescent="0.3">
      <c r="A13" s="4" t="s">
        <v>52</v>
      </c>
      <c r="B13" s="4">
        <v>202177205</v>
      </c>
      <c r="C13" s="9" t="s">
        <v>0</v>
      </c>
      <c r="D13" s="7" t="s">
        <v>46</v>
      </c>
      <c r="E13" s="7" t="s">
        <v>83</v>
      </c>
      <c r="F13" s="22">
        <v>0</v>
      </c>
      <c r="G13" s="22"/>
      <c r="H13" s="22"/>
      <c r="I13" s="22">
        <v>49784.28</v>
      </c>
      <c r="J13" s="22">
        <v>2505.5100000000002</v>
      </c>
      <c r="K13" s="22"/>
      <c r="L13" s="22">
        <v>189365.57000000004</v>
      </c>
      <c r="M13" s="20">
        <f t="shared" si="0"/>
        <v>241655.36000000004</v>
      </c>
    </row>
    <row r="14" spans="1:13" s="5" customFormat="1" x14ac:dyDescent="0.3">
      <c r="A14" s="4" t="s">
        <v>52</v>
      </c>
      <c r="B14" s="4">
        <v>202177205</v>
      </c>
      <c r="C14" s="9" t="s">
        <v>0</v>
      </c>
      <c r="D14" s="7" t="s">
        <v>39</v>
      </c>
      <c r="E14" s="7" t="s">
        <v>59</v>
      </c>
      <c r="F14" s="22">
        <v>10108.109999999999</v>
      </c>
      <c r="G14" s="22">
        <v>712.54</v>
      </c>
      <c r="H14" s="22">
        <v>26492.359999999997</v>
      </c>
      <c r="I14" s="22">
        <v>15457.54</v>
      </c>
      <c r="J14" s="22">
        <v>17878.149999999998</v>
      </c>
      <c r="K14" s="22">
        <v>27242.109999999968</v>
      </c>
      <c r="L14" s="22"/>
      <c r="M14" s="20">
        <f t="shared" si="0"/>
        <v>97890.809999999969</v>
      </c>
    </row>
    <row r="15" spans="1:13" s="5" customFormat="1" x14ac:dyDescent="0.3">
      <c r="A15" s="4" t="s">
        <v>52</v>
      </c>
      <c r="B15" s="4">
        <v>202177205</v>
      </c>
      <c r="C15" s="7" t="s">
        <v>0</v>
      </c>
      <c r="D15" s="10" t="s">
        <v>38</v>
      </c>
      <c r="E15" s="7" t="s">
        <v>58</v>
      </c>
      <c r="F15" s="23">
        <v>16970.009999999998</v>
      </c>
      <c r="G15" s="23"/>
      <c r="H15" s="23">
        <v>37882.139999999992</v>
      </c>
      <c r="I15" s="23">
        <v>17130.23</v>
      </c>
      <c r="J15" s="23">
        <v>60579.520000000004</v>
      </c>
      <c r="K15" s="23">
        <v>56251.569999999992</v>
      </c>
      <c r="L15" s="23"/>
      <c r="M15" s="20">
        <f t="shared" si="0"/>
        <v>188813.46999999997</v>
      </c>
    </row>
    <row r="16" spans="1:13" s="8" customFormat="1" x14ac:dyDescent="0.3">
      <c r="A16" s="4" t="s">
        <v>52</v>
      </c>
      <c r="B16" s="4">
        <v>202177205</v>
      </c>
      <c r="C16" s="9" t="s">
        <v>0</v>
      </c>
      <c r="D16" s="7" t="s">
        <v>37</v>
      </c>
      <c r="E16" s="7" t="s">
        <v>75</v>
      </c>
      <c r="F16" s="22">
        <v>731.7</v>
      </c>
      <c r="G16" s="22"/>
      <c r="H16" s="22"/>
      <c r="I16" s="22">
        <v>81254.960000000006</v>
      </c>
      <c r="J16" s="22">
        <v>25853.899999999998</v>
      </c>
      <c r="K16" s="22"/>
      <c r="L16" s="22"/>
      <c r="M16" s="20">
        <f t="shared" si="0"/>
        <v>107840.56</v>
      </c>
    </row>
    <row r="17" spans="1:13" s="5" customFormat="1" x14ac:dyDescent="0.3">
      <c r="A17" s="4" t="s">
        <v>52</v>
      </c>
      <c r="B17" s="4">
        <v>202177205</v>
      </c>
      <c r="C17" s="9" t="s">
        <v>0</v>
      </c>
      <c r="D17" s="7" t="s">
        <v>36</v>
      </c>
      <c r="E17" s="7" t="s">
        <v>76</v>
      </c>
      <c r="F17" s="22">
        <v>37175.049999999988</v>
      </c>
      <c r="G17" s="22">
        <v>8825</v>
      </c>
      <c r="H17" s="22"/>
      <c r="I17" s="22">
        <v>50463.31</v>
      </c>
      <c r="J17" s="22">
        <v>102845.98999999998</v>
      </c>
      <c r="K17" s="22">
        <v>26971.210000000003</v>
      </c>
      <c r="L17" s="22"/>
      <c r="M17" s="20">
        <f t="shared" si="0"/>
        <v>226280.55999999997</v>
      </c>
    </row>
    <row r="18" spans="1:13" s="5" customFormat="1" ht="27.6" x14ac:dyDescent="0.3">
      <c r="A18" s="7" t="s">
        <v>52</v>
      </c>
      <c r="B18" s="7">
        <v>202177205</v>
      </c>
      <c r="C18" s="9" t="s">
        <v>0</v>
      </c>
      <c r="D18" s="7" t="s">
        <v>35</v>
      </c>
      <c r="E18" s="7" t="s">
        <v>84</v>
      </c>
      <c r="F18" s="22">
        <v>85950.21000000005</v>
      </c>
      <c r="G18" s="22"/>
      <c r="H18" s="22"/>
      <c r="I18" s="22">
        <v>22938.22</v>
      </c>
      <c r="J18" s="22">
        <v>284936.76999999996</v>
      </c>
      <c r="K18" s="22">
        <v>5045.3</v>
      </c>
      <c r="L18" s="22"/>
      <c r="M18" s="20">
        <f t="shared" si="0"/>
        <v>398870.5</v>
      </c>
    </row>
    <row r="19" spans="1:13" s="8" customFormat="1" x14ac:dyDescent="0.3">
      <c r="A19" s="4" t="s">
        <v>52</v>
      </c>
      <c r="B19" s="4">
        <v>202177205</v>
      </c>
      <c r="C19" s="9" t="s">
        <v>0</v>
      </c>
      <c r="D19" s="7" t="s">
        <v>34</v>
      </c>
      <c r="E19" s="7" t="s">
        <v>63</v>
      </c>
      <c r="F19" s="23">
        <v>330616.36000000004</v>
      </c>
      <c r="G19" s="23"/>
      <c r="H19" s="23">
        <v>447.87</v>
      </c>
      <c r="I19" s="22"/>
      <c r="J19" s="23">
        <v>398359.76000000036</v>
      </c>
      <c r="K19" s="23">
        <v>15862.949999999993</v>
      </c>
      <c r="L19" s="22"/>
      <c r="M19" s="20">
        <f t="shared" si="0"/>
        <v>745286.94000000041</v>
      </c>
    </row>
    <row r="20" spans="1:13" s="6" customFormat="1" ht="27.6" x14ac:dyDescent="0.3">
      <c r="A20" s="4" t="s">
        <v>52</v>
      </c>
      <c r="B20" s="4">
        <v>202177205</v>
      </c>
      <c r="C20" s="9" t="s">
        <v>0</v>
      </c>
      <c r="D20" s="7" t="s">
        <v>33</v>
      </c>
      <c r="E20" s="7" t="s">
        <v>74</v>
      </c>
      <c r="F20" s="23">
        <v>51094.78999999995</v>
      </c>
      <c r="G20" s="23"/>
      <c r="H20" s="23">
        <v>1185.57</v>
      </c>
      <c r="I20" s="22">
        <v>9844.6200000000008</v>
      </c>
      <c r="J20" s="23">
        <v>88547.749999999971</v>
      </c>
      <c r="K20" s="23">
        <v>3363.4700000000003</v>
      </c>
      <c r="L20" s="22"/>
      <c r="M20" s="20">
        <f t="shared" si="0"/>
        <v>154036.19999999992</v>
      </c>
    </row>
    <row r="21" spans="1:13" s="5" customFormat="1" ht="27.6" x14ac:dyDescent="0.3">
      <c r="A21" s="4" t="s">
        <v>52</v>
      </c>
      <c r="B21" s="4">
        <v>202177205</v>
      </c>
      <c r="C21" s="9" t="s">
        <v>0</v>
      </c>
      <c r="D21" s="7" t="s">
        <v>85</v>
      </c>
      <c r="E21" s="7" t="s">
        <v>53</v>
      </c>
      <c r="F21" s="22">
        <v>3903831.0900000175</v>
      </c>
      <c r="G21" s="22">
        <v>51896362.729999982</v>
      </c>
      <c r="H21" s="22">
        <v>8468459.27999999</v>
      </c>
      <c r="I21" s="22">
        <v>245.67</v>
      </c>
      <c r="J21" s="22">
        <v>9036455.5599999987</v>
      </c>
      <c r="K21" s="22">
        <v>2129573.5200000042</v>
      </c>
      <c r="L21" s="22">
        <f>1000000+9500000</f>
        <v>10500000</v>
      </c>
      <c r="M21" s="20">
        <f t="shared" si="0"/>
        <v>85934927.850000009</v>
      </c>
    </row>
    <row r="22" spans="1:13" s="5" customFormat="1" ht="27.6" x14ac:dyDescent="0.3">
      <c r="A22" s="4" t="s">
        <v>52</v>
      </c>
      <c r="B22" s="4">
        <v>202177205</v>
      </c>
      <c r="C22" s="9" t="s">
        <v>0</v>
      </c>
      <c r="D22" s="7" t="s">
        <v>96</v>
      </c>
      <c r="E22" s="7" t="s">
        <v>97</v>
      </c>
      <c r="F22" s="22">
        <v>92487.34</v>
      </c>
      <c r="G22" s="22">
        <v>2649113.8200000003</v>
      </c>
      <c r="H22" s="22">
        <v>5247.01</v>
      </c>
      <c r="I22" s="22"/>
      <c r="J22" s="22">
        <v>33778.28</v>
      </c>
      <c r="K22" s="22">
        <v>12844.260000000007</v>
      </c>
      <c r="L22" s="22">
        <v>1300000</v>
      </c>
      <c r="M22" s="20">
        <f t="shared" si="0"/>
        <v>4093470.7099999995</v>
      </c>
    </row>
    <row r="23" spans="1:13" s="5" customFormat="1" ht="55.2" x14ac:dyDescent="0.3">
      <c r="A23" s="4" t="s">
        <v>52</v>
      </c>
      <c r="B23" s="4">
        <v>202177205</v>
      </c>
      <c r="C23" s="9" t="s">
        <v>0</v>
      </c>
      <c r="D23" s="7" t="s">
        <v>31</v>
      </c>
      <c r="E23" s="7" t="s">
        <v>86</v>
      </c>
      <c r="F23" s="23">
        <v>36017.659999999996</v>
      </c>
      <c r="G23" s="23">
        <v>999836.79</v>
      </c>
      <c r="H23" s="23">
        <v>261.51</v>
      </c>
      <c r="I23" s="23"/>
      <c r="J23" s="23">
        <v>43144.199999999961</v>
      </c>
      <c r="K23" s="23">
        <v>8104.97</v>
      </c>
      <c r="L23" s="23"/>
      <c r="M23" s="20">
        <f t="shared" si="0"/>
        <v>1087365.1300000001</v>
      </c>
    </row>
    <row r="24" spans="1:13" s="5" customFormat="1" ht="27.6" x14ac:dyDescent="0.3">
      <c r="A24" s="4" t="s">
        <v>52</v>
      </c>
      <c r="B24" s="4">
        <v>202177205</v>
      </c>
      <c r="C24" s="9" t="s">
        <v>0</v>
      </c>
      <c r="D24" s="7" t="s">
        <v>30</v>
      </c>
      <c r="E24" s="7" t="s">
        <v>93</v>
      </c>
      <c r="F24" s="22">
        <v>23466.910000000018</v>
      </c>
      <c r="G24" s="22"/>
      <c r="H24" s="22">
        <v>56506.53</v>
      </c>
      <c r="I24" s="22">
        <v>240447.55</v>
      </c>
      <c r="J24" s="22">
        <v>55086.899999999994</v>
      </c>
      <c r="K24" s="22">
        <v>53728.100000000042</v>
      </c>
      <c r="L24" s="22"/>
      <c r="M24" s="20">
        <f t="shared" si="0"/>
        <v>429235.99000000005</v>
      </c>
    </row>
    <row r="25" spans="1:13" s="5" customFormat="1" x14ac:dyDescent="0.3">
      <c r="A25" s="4" t="s">
        <v>52</v>
      </c>
      <c r="B25" s="4">
        <v>202177205</v>
      </c>
      <c r="C25" s="9" t="s">
        <v>0</v>
      </c>
      <c r="D25" s="7" t="s">
        <v>29</v>
      </c>
      <c r="E25" s="7" t="s">
        <v>98</v>
      </c>
      <c r="F25" s="22">
        <v>15167.629999999992</v>
      </c>
      <c r="G25" s="22">
        <v>720.34</v>
      </c>
      <c r="H25" s="22">
        <v>1041478.6599999986</v>
      </c>
      <c r="I25" s="22">
        <v>217149.03</v>
      </c>
      <c r="J25" s="22">
        <v>57254.170000000006</v>
      </c>
      <c r="K25" s="22">
        <v>36293.619999999995</v>
      </c>
      <c r="L25" s="22">
        <v>750000</v>
      </c>
      <c r="M25" s="20">
        <f t="shared" si="0"/>
        <v>2118063.4499999988</v>
      </c>
    </row>
    <row r="26" spans="1:13" s="5" customFormat="1" x14ac:dyDescent="0.3">
      <c r="A26" s="4" t="s">
        <v>52</v>
      </c>
      <c r="B26" s="4">
        <v>202177205</v>
      </c>
      <c r="C26" s="9" t="s">
        <v>0</v>
      </c>
      <c r="D26" s="7" t="s">
        <v>28</v>
      </c>
      <c r="E26" s="7" t="s">
        <v>98</v>
      </c>
      <c r="F26" s="22">
        <v>55272.870000000054</v>
      </c>
      <c r="G26" s="22"/>
      <c r="H26" s="22">
        <v>1957.63</v>
      </c>
      <c r="I26" s="22"/>
      <c r="J26" s="22">
        <v>172915.62000000017</v>
      </c>
      <c r="K26" s="22">
        <v>83363.069999999992</v>
      </c>
      <c r="L26" s="22"/>
      <c r="M26" s="20">
        <f t="shared" si="0"/>
        <v>313509.19000000024</v>
      </c>
    </row>
    <row r="27" spans="1:13" s="5" customFormat="1" x14ac:dyDescent="0.3">
      <c r="A27" s="4" t="s">
        <v>52</v>
      </c>
      <c r="B27" s="4">
        <v>202177205</v>
      </c>
      <c r="C27" s="9" t="s">
        <v>0</v>
      </c>
      <c r="D27" s="7" t="s">
        <v>107</v>
      </c>
      <c r="E27" s="7" t="s">
        <v>106</v>
      </c>
      <c r="F27" s="22">
        <v>233.05</v>
      </c>
      <c r="G27" s="22"/>
      <c r="H27" s="22">
        <v>883.13</v>
      </c>
      <c r="I27" s="22"/>
      <c r="J27" s="22">
        <v>6104.95</v>
      </c>
      <c r="K27" s="22"/>
      <c r="L27" s="22"/>
      <c r="M27" s="20">
        <f t="shared" si="0"/>
        <v>7221.13</v>
      </c>
    </row>
    <row r="28" spans="1:13" s="5" customFormat="1" x14ac:dyDescent="0.3">
      <c r="A28" s="4" t="s">
        <v>52</v>
      </c>
      <c r="B28" s="4">
        <v>202177205</v>
      </c>
      <c r="C28" s="9" t="s">
        <v>0</v>
      </c>
      <c r="D28" s="7" t="s">
        <v>87</v>
      </c>
      <c r="E28" s="15" t="s">
        <v>64</v>
      </c>
      <c r="F28" s="22">
        <v>13373.289999999997</v>
      </c>
      <c r="G28" s="22">
        <v>42907.020000000004</v>
      </c>
      <c r="H28" s="22">
        <v>250455.65000000005</v>
      </c>
      <c r="I28" s="22">
        <v>73887.009999999995</v>
      </c>
      <c r="J28" s="22">
        <v>24610.71</v>
      </c>
      <c r="K28" s="22">
        <v>35533.229999999981</v>
      </c>
      <c r="L28" s="22"/>
      <c r="M28" s="20">
        <f t="shared" si="0"/>
        <v>440766.91000000009</v>
      </c>
    </row>
    <row r="29" spans="1:13" s="5" customFormat="1" x14ac:dyDescent="0.3">
      <c r="A29" s="7" t="s">
        <v>52</v>
      </c>
      <c r="B29" s="7">
        <v>202177205</v>
      </c>
      <c r="C29" s="7" t="s">
        <v>0</v>
      </c>
      <c r="D29" s="7" t="s">
        <v>25</v>
      </c>
      <c r="E29" s="7" t="s">
        <v>69</v>
      </c>
      <c r="F29" s="22">
        <v>61272.629999999961</v>
      </c>
      <c r="G29" s="22">
        <v>5062.7700000000004</v>
      </c>
      <c r="H29" s="22">
        <v>418304.41999999987</v>
      </c>
      <c r="I29" s="22">
        <v>519135.85</v>
      </c>
      <c r="J29" s="22">
        <v>98432.010000000038</v>
      </c>
      <c r="K29" s="22">
        <v>136886.43999999986</v>
      </c>
      <c r="L29" s="22"/>
      <c r="M29" s="20">
        <f t="shared" si="0"/>
        <v>1239094.1199999999</v>
      </c>
    </row>
    <row r="30" spans="1:13" s="5" customFormat="1" x14ac:dyDescent="0.3">
      <c r="A30" s="7" t="s">
        <v>52</v>
      </c>
      <c r="B30" s="7">
        <v>202177205</v>
      </c>
      <c r="C30" s="7" t="s">
        <v>0</v>
      </c>
      <c r="D30" s="7" t="s">
        <v>24</v>
      </c>
      <c r="E30" s="7" t="s">
        <v>55</v>
      </c>
      <c r="F30" s="22">
        <v>108485.25000000007</v>
      </c>
      <c r="G30" s="22">
        <v>758309.6599999998</v>
      </c>
      <c r="H30" s="22">
        <v>964650.51000000187</v>
      </c>
      <c r="I30" s="22">
        <v>1663451.59</v>
      </c>
      <c r="J30" s="22">
        <v>230688.87999999977</v>
      </c>
      <c r="K30" s="22">
        <v>158310.83000000007</v>
      </c>
      <c r="L30" s="22"/>
      <c r="M30" s="20">
        <f t="shared" si="0"/>
        <v>3883896.7200000016</v>
      </c>
    </row>
    <row r="31" spans="1:13" s="8" customFormat="1" ht="27.6" x14ac:dyDescent="0.3">
      <c r="A31" s="7" t="s">
        <v>52</v>
      </c>
      <c r="B31" s="7">
        <v>202177205</v>
      </c>
      <c r="C31" s="7" t="s">
        <v>0</v>
      </c>
      <c r="D31" s="10" t="s">
        <v>23</v>
      </c>
      <c r="E31" s="7" t="s">
        <v>88</v>
      </c>
      <c r="F31" s="23">
        <v>128326.89999999976</v>
      </c>
      <c r="G31" s="23">
        <v>1615559.77</v>
      </c>
      <c r="H31" s="23">
        <v>441568.88999999978</v>
      </c>
      <c r="I31" s="23"/>
      <c r="J31" s="23">
        <v>174625.24000000017</v>
      </c>
      <c r="K31" s="23">
        <v>114279.05999999994</v>
      </c>
      <c r="L31" s="23"/>
      <c r="M31" s="20">
        <f t="shared" si="0"/>
        <v>2474359.86</v>
      </c>
    </row>
    <row r="32" spans="1:13" s="8" customFormat="1" x14ac:dyDescent="0.3">
      <c r="A32" s="4" t="s">
        <v>52</v>
      </c>
      <c r="B32" s="4">
        <v>202177205</v>
      </c>
      <c r="C32" s="9" t="s">
        <v>0</v>
      </c>
      <c r="D32" s="7" t="s">
        <v>105</v>
      </c>
      <c r="E32" s="7" t="s">
        <v>104</v>
      </c>
      <c r="F32" s="22">
        <v>8480.760000000013</v>
      </c>
      <c r="G32" s="22"/>
      <c r="H32" s="22"/>
      <c r="I32" s="22"/>
      <c r="J32" s="22">
        <v>211.86</v>
      </c>
      <c r="K32" s="22">
        <v>1868.67</v>
      </c>
      <c r="L32" s="22"/>
      <c r="M32" s="20">
        <f t="shared" si="0"/>
        <v>10561.290000000014</v>
      </c>
    </row>
    <row r="33" spans="1:14" s="8" customFormat="1" x14ac:dyDescent="0.3">
      <c r="A33" s="4" t="s">
        <v>52</v>
      </c>
      <c r="B33" s="4">
        <v>202177205</v>
      </c>
      <c r="C33" s="9" t="s">
        <v>0</v>
      </c>
      <c r="D33" s="7" t="s">
        <v>89</v>
      </c>
      <c r="E33" s="7" t="s">
        <v>62</v>
      </c>
      <c r="F33" s="22">
        <v>31997.329999999994</v>
      </c>
      <c r="G33" s="22">
        <v>16251.420000000002</v>
      </c>
      <c r="H33" s="22">
        <v>186280.23000000004</v>
      </c>
      <c r="I33" s="22">
        <v>73971.48</v>
      </c>
      <c r="J33" s="22">
        <v>89940.41</v>
      </c>
      <c r="K33" s="22">
        <v>44415.239999999991</v>
      </c>
      <c r="L33" s="22"/>
      <c r="M33" s="20">
        <f t="shared" si="0"/>
        <v>442856.11</v>
      </c>
    </row>
    <row r="34" spans="1:14" s="8" customFormat="1" x14ac:dyDescent="0.3">
      <c r="A34" s="7" t="s">
        <v>52</v>
      </c>
      <c r="B34" s="7">
        <v>202177205</v>
      </c>
      <c r="C34" s="7" t="s">
        <v>0</v>
      </c>
      <c r="D34" s="10" t="s">
        <v>3</v>
      </c>
      <c r="E34" s="7" t="s">
        <v>90</v>
      </c>
      <c r="F34" s="22">
        <v>11904.090000000004</v>
      </c>
      <c r="G34" s="22">
        <v>13853976.210000001</v>
      </c>
      <c r="H34" s="22">
        <v>94716.94</v>
      </c>
      <c r="I34" s="22">
        <v>101793.59</v>
      </c>
      <c r="J34" s="22">
        <v>20815.420000000006</v>
      </c>
      <c r="K34" s="22">
        <v>16398.090000000004</v>
      </c>
      <c r="L34" s="22"/>
      <c r="M34" s="20">
        <f t="shared" si="0"/>
        <v>14099604.34</v>
      </c>
    </row>
    <row r="35" spans="1:14" s="8" customFormat="1" ht="27.6" x14ac:dyDescent="0.3">
      <c r="A35" s="7" t="s">
        <v>52</v>
      </c>
      <c r="B35" s="7">
        <v>202177205</v>
      </c>
      <c r="C35" s="7" t="s">
        <v>0</v>
      </c>
      <c r="D35" s="10" t="s">
        <v>100</v>
      </c>
      <c r="E35" s="7" t="s">
        <v>99</v>
      </c>
      <c r="F35" s="22">
        <v>29957.3</v>
      </c>
      <c r="G35" s="22">
        <v>369096.06</v>
      </c>
      <c r="H35" s="22">
        <v>66995</v>
      </c>
      <c r="I35" s="22"/>
      <c r="J35" s="22">
        <v>57330.26999999999</v>
      </c>
      <c r="K35" s="22">
        <v>62920.659999999989</v>
      </c>
      <c r="L35" s="22"/>
      <c r="M35" s="20">
        <f t="shared" si="0"/>
        <v>586299.29</v>
      </c>
    </row>
    <row r="36" spans="1:14" s="8" customFormat="1" ht="66" customHeight="1" x14ac:dyDescent="0.3">
      <c r="A36" s="7" t="s">
        <v>52</v>
      </c>
      <c r="B36" s="7">
        <v>202177205</v>
      </c>
      <c r="C36" s="7" t="s">
        <v>16</v>
      </c>
      <c r="D36" s="10" t="s">
        <v>17</v>
      </c>
      <c r="E36" s="7" t="s">
        <v>91</v>
      </c>
      <c r="F36" s="23">
        <v>26252.400000000001</v>
      </c>
      <c r="G36" s="23">
        <v>3610.44</v>
      </c>
      <c r="H36" s="23">
        <v>232167.53</v>
      </c>
      <c r="I36" s="23">
        <v>451368.39</v>
      </c>
      <c r="J36" s="23">
        <v>76575.050000000032</v>
      </c>
      <c r="K36" s="23">
        <v>119571.72000000016</v>
      </c>
      <c r="L36" s="23"/>
      <c r="M36" s="20">
        <f t="shared" si="0"/>
        <v>909545.53000000026</v>
      </c>
    </row>
    <row r="37" spans="1:14" s="8" customFormat="1" ht="41.4" x14ac:dyDescent="0.3">
      <c r="A37" s="7"/>
      <c r="B37" s="7"/>
      <c r="C37" s="7" t="s">
        <v>15</v>
      </c>
      <c r="D37" s="10" t="s">
        <v>41</v>
      </c>
      <c r="E37" s="7" t="s">
        <v>92</v>
      </c>
      <c r="F37" s="23">
        <v>29317.950000000004</v>
      </c>
      <c r="G37" s="23">
        <v>30170.91</v>
      </c>
      <c r="H37" s="23">
        <v>179093.31000000003</v>
      </c>
      <c r="I37" s="23">
        <v>613241.44999999995</v>
      </c>
      <c r="J37" s="23">
        <v>82176.310000000012</v>
      </c>
      <c r="K37" s="23">
        <v>68332.339999999982</v>
      </c>
      <c r="L37" s="23"/>
      <c r="M37" s="20">
        <f t="shared" si="0"/>
        <v>1002332.27</v>
      </c>
    </row>
    <row r="38" spans="1:14" s="8" customFormat="1" x14ac:dyDescent="0.3">
      <c r="A38" s="7"/>
      <c r="B38" s="7"/>
      <c r="C38" s="7" t="s">
        <v>15</v>
      </c>
      <c r="D38" s="10" t="s">
        <v>45</v>
      </c>
      <c r="E38" s="7" t="s">
        <v>65</v>
      </c>
      <c r="F38" s="23">
        <v>4500.170000000001</v>
      </c>
      <c r="G38" s="23">
        <v>115307.07</v>
      </c>
      <c r="H38" s="23">
        <v>30181.469999999998</v>
      </c>
      <c r="I38" s="23">
        <v>132555.04</v>
      </c>
      <c r="J38" s="23">
        <v>12709.810000000001</v>
      </c>
      <c r="K38" s="23">
        <v>18496.150000000001</v>
      </c>
      <c r="L38" s="23"/>
      <c r="M38" s="20">
        <f t="shared" si="0"/>
        <v>313749.71000000002</v>
      </c>
    </row>
    <row r="39" spans="1:14" s="8" customFormat="1" x14ac:dyDescent="0.3">
      <c r="A39" s="7"/>
      <c r="B39" s="7"/>
      <c r="C39" s="7" t="s">
        <v>15</v>
      </c>
      <c r="D39" s="10" t="s">
        <v>44</v>
      </c>
      <c r="E39" s="7" t="s">
        <v>66</v>
      </c>
      <c r="F39" s="23">
        <v>2511.2600000000002</v>
      </c>
      <c r="G39" s="23">
        <v>37830.94</v>
      </c>
      <c r="H39" s="23">
        <v>24851.499999999996</v>
      </c>
      <c r="I39" s="23">
        <v>111882.13</v>
      </c>
      <c r="J39" s="23">
        <v>13162.019999999997</v>
      </c>
      <c r="K39" s="23">
        <v>18793.809999999998</v>
      </c>
      <c r="L39" s="23"/>
      <c r="M39" s="20">
        <f t="shared" si="0"/>
        <v>209031.66</v>
      </c>
    </row>
    <row r="40" spans="1:14" s="8" customFormat="1" ht="27.6" x14ac:dyDescent="0.3">
      <c r="A40" s="7"/>
      <c r="B40" s="7"/>
      <c r="C40" s="7" t="s">
        <v>5</v>
      </c>
      <c r="D40" s="10" t="s">
        <v>6</v>
      </c>
      <c r="E40" s="7" t="s">
        <v>80</v>
      </c>
      <c r="F40" s="23">
        <v>363395.90999999992</v>
      </c>
      <c r="G40" s="23">
        <v>42838.799999999996</v>
      </c>
      <c r="H40" s="23">
        <v>300974.2</v>
      </c>
      <c r="I40" s="23">
        <v>807361.1</v>
      </c>
      <c r="J40" s="23">
        <v>291922.84999999986</v>
      </c>
      <c r="K40" s="23">
        <v>574422.89000000141</v>
      </c>
      <c r="L40" s="23">
        <v>50966000</v>
      </c>
      <c r="M40" s="20">
        <f t="shared" si="0"/>
        <v>53346915.75</v>
      </c>
      <c r="N40" s="16"/>
    </row>
    <row r="41" spans="1:14" s="8" customFormat="1" x14ac:dyDescent="0.3">
      <c r="A41" s="7"/>
      <c r="B41" s="7"/>
      <c r="C41" s="7" t="s">
        <v>21</v>
      </c>
      <c r="D41" s="10" t="s">
        <v>22</v>
      </c>
      <c r="E41" s="7" t="s">
        <v>54</v>
      </c>
      <c r="F41" s="23">
        <v>125094.11000000013</v>
      </c>
      <c r="G41" s="23">
        <v>5544979.7899999991</v>
      </c>
      <c r="H41" s="23">
        <v>1083555.0599999996</v>
      </c>
      <c r="I41" s="23"/>
      <c r="J41" s="23">
        <v>258363.27000000005</v>
      </c>
      <c r="K41" s="23">
        <v>229421.49000000008</v>
      </c>
      <c r="L41" s="23"/>
      <c r="M41" s="20">
        <f t="shared" si="0"/>
        <v>7241413.7199999997</v>
      </c>
    </row>
    <row r="42" spans="1:14" s="8" customFormat="1" x14ac:dyDescent="0.3">
      <c r="A42" s="7"/>
      <c r="B42" s="7"/>
      <c r="C42" s="7" t="s">
        <v>20</v>
      </c>
      <c r="D42" s="10" t="s">
        <v>101</v>
      </c>
      <c r="E42" s="7" t="s">
        <v>67</v>
      </c>
      <c r="F42" s="23">
        <v>13980.75</v>
      </c>
      <c r="G42" s="23">
        <v>137972.87</v>
      </c>
      <c r="H42" s="23">
        <v>46280.74</v>
      </c>
      <c r="I42" s="23"/>
      <c r="J42" s="23">
        <v>34805.649999999994</v>
      </c>
      <c r="K42" s="23">
        <v>17901.440000000002</v>
      </c>
      <c r="L42" s="23"/>
      <c r="M42" s="20">
        <f t="shared" si="0"/>
        <v>250941.44999999998</v>
      </c>
      <c r="N42" s="16"/>
    </row>
    <row r="43" spans="1:14" s="8" customFormat="1" x14ac:dyDescent="0.3">
      <c r="A43" s="7"/>
      <c r="B43" s="7"/>
      <c r="C43" s="7" t="s">
        <v>20</v>
      </c>
      <c r="D43" s="10" t="s">
        <v>32</v>
      </c>
      <c r="E43" s="7" t="s">
        <v>71</v>
      </c>
      <c r="F43" s="23">
        <v>14158.91</v>
      </c>
      <c r="G43" s="23"/>
      <c r="H43" s="23">
        <v>113868.34000000003</v>
      </c>
      <c r="I43" s="23">
        <v>710684.64</v>
      </c>
      <c r="J43" s="23">
        <v>35886.030000000013</v>
      </c>
      <c r="K43" s="23">
        <v>72103.12000000001</v>
      </c>
      <c r="L43" s="23"/>
      <c r="M43" s="20">
        <f t="shared" si="0"/>
        <v>946701.04</v>
      </c>
    </row>
    <row r="44" spans="1:14" s="8" customFormat="1" ht="27.6" x14ac:dyDescent="0.3">
      <c r="A44" s="7"/>
      <c r="B44" s="7"/>
      <c r="C44" s="7" t="s">
        <v>20</v>
      </c>
      <c r="D44" s="10" t="s">
        <v>94</v>
      </c>
      <c r="E44" s="7" t="s">
        <v>102</v>
      </c>
      <c r="F44" s="23">
        <v>168682.71999999983</v>
      </c>
      <c r="G44" s="23">
        <v>4737551.5599999996</v>
      </c>
      <c r="H44" s="23">
        <v>1088296.459999999</v>
      </c>
      <c r="I44" s="23"/>
      <c r="J44" s="23">
        <v>341767.02999999985</v>
      </c>
      <c r="K44" s="23">
        <v>329715.92000000004</v>
      </c>
      <c r="L44" s="23"/>
      <c r="M44" s="20">
        <f t="shared" si="0"/>
        <v>6666013.6899999985</v>
      </c>
    </row>
    <row r="45" spans="1:14" s="8" customFormat="1" x14ac:dyDescent="0.3">
      <c r="A45" s="7"/>
      <c r="B45" s="7"/>
      <c r="C45" s="7" t="s">
        <v>7</v>
      </c>
      <c r="D45" s="10" t="s">
        <v>18</v>
      </c>
      <c r="E45" s="7" t="s">
        <v>68</v>
      </c>
      <c r="F45" s="23"/>
      <c r="G45" s="23"/>
      <c r="H45" s="23"/>
      <c r="I45" s="23">
        <v>162017.95000000001</v>
      </c>
      <c r="J45" s="23"/>
      <c r="K45" s="23"/>
      <c r="L45" s="23"/>
      <c r="M45" s="20">
        <f t="shared" si="0"/>
        <v>162017.95000000001</v>
      </c>
    </row>
    <row r="46" spans="1:14" s="8" customFormat="1" x14ac:dyDescent="0.3">
      <c r="A46" s="7"/>
      <c r="B46" s="7"/>
      <c r="C46" s="7" t="s">
        <v>7</v>
      </c>
      <c r="D46" s="10" t="s">
        <v>8</v>
      </c>
      <c r="E46" s="7" t="s">
        <v>77</v>
      </c>
      <c r="F46" s="23">
        <v>4154</v>
      </c>
      <c r="G46" s="23">
        <v>11831.41</v>
      </c>
      <c r="H46" s="23">
        <v>132077.58999999997</v>
      </c>
      <c r="I46" s="23"/>
      <c r="J46" s="23">
        <v>10295.540000000001</v>
      </c>
      <c r="K46" s="23">
        <v>16938.68</v>
      </c>
      <c r="L46" s="23"/>
      <c r="M46" s="20">
        <f t="shared" si="0"/>
        <v>175297.21999999997</v>
      </c>
    </row>
    <row r="47" spans="1:14" s="17" customFormat="1" x14ac:dyDescent="0.3">
      <c r="D47" s="18" t="s">
        <v>115</v>
      </c>
      <c r="F47" s="21"/>
      <c r="G47" s="21"/>
      <c r="H47" s="21"/>
      <c r="I47" s="21"/>
      <c r="J47" s="21"/>
      <c r="K47" s="21"/>
      <c r="L47" s="24"/>
      <c r="M47" s="21">
        <f>SUM(M2:M46)</f>
        <v>221365233.38999999</v>
      </c>
    </row>
  </sheetData>
  <autoFilter ref="B1:M1"/>
  <conditionalFormatting sqref="M2:M50">
    <cfRule type="duplicateValues" dxfId="0" priority="17"/>
  </conditionalFormatting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2023-07-14T11:23:52Z</dcterms:modified>
</cp:coreProperties>
</file>