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Chkheidze\Desktop\2023\Procurement\PSD\Tender Nina\"/>
    </mc:Choice>
  </mc:AlternateContent>
  <xr:revisionPtr revIDLastSave="0" documentId="8_{711B8051-6682-4385-AB23-0C7E99CB7D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pany-Service Contract" sheetId="2" r:id="rId1"/>
    <sheet name="Company-Contract for Work" sheetId="3" r:id="rId2"/>
    <sheet name="Appraiser" sheetId="5" r:id="rId3"/>
  </sheets>
  <externalReferences>
    <externalReference r:id="rId4"/>
    <externalReference r:id="rId5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5" l="1"/>
  <c r="F11" i="5"/>
  <c r="C12" i="5"/>
  <c r="F12" i="5"/>
  <c r="C13" i="5"/>
  <c r="F13" i="5"/>
  <c r="D41" i="5"/>
  <c r="A40" i="5" s="1"/>
  <c r="D47" i="2"/>
  <c r="D25" i="3" l="1"/>
  <c r="F27" i="2"/>
  <c r="F30" i="5"/>
  <c r="F31" i="5"/>
  <c r="F32" i="5"/>
  <c r="F33" i="5"/>
  <c r="F34" i="5"/>
  <c r="F19" i="5"/>
  <c r="F20" i="5"/>
  <c r="F21" i="5"/>
  <c r="F22" i="5"/>
  <c r="F23" i="5"/>
  <c r="F24" i="5"/>
  <c r="F10" i="5"/>
  <c r="F14" i="5" s="1"/>
  <c r="C10" i="5"/>
  <c r="F13" i="3"/>
  <c r="F11" i="3"/>
  <c r="F12" i="3"/>
  <c r="F14" i="3"/>
  <c r="F34" i="2"/>
  <c r="F35" i="2"/>
  <c r="F36" i="2"/>
  <c r="F37" i="2"/>
  <c r="F38" i="2"/>
  <c r="F23" i="2"/>
  <c r="F24" i="2"/>
  <c r="F25" i="2"/>
  <c r="F26" i="2"/>
  <c r="F28" i="2"/>
  <c r="C10" i="2"/>
  <c r="C12" i="2"/>
  <c r="F12" i="2"/>
  <c r="C11" i="2"/>
  <c r="C13" i="2"/>
  <c r="C14" i="2"/>
  <c r="C15" i="2"/>
  <c r="C16" i="2"/>
  <c r="C17" i="2"/>
  <c r="F13" i="2"/>
  <c r="F35" i="5" l="1"/>
  <c r="F29" i="2"/>
  <c r="F39" i="2"/>
  <c r="F25" i="5"/>
  <c r="F15" i="3"/>
  <c r="F20" i="3" s="1"/>
  <c r="F38" i="5" l="1"/>
  <c r="F21" i="3"/>
  <c r="F15" i="2"/>
  <c r="F10" i="2" l="1"/>
  <c r="F11" i="2"/>
  <c r="F14" i="2"/>
  <c r="F16" i="2"/>
  <c r="F17" i="2"/>
  <c r="F18" i="2" l="1"/>
  <c r="F42" i="2" s="1"/>
  <c r="F43" i="2" l="1"/>
  <c r="F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Tamar Khurtsilava</author>
  </authors>
  <commentList>
    <comment ref="A8" authorId="0" shapeId="0" xr:uid="{00000000-0006-0000-0100-000001000000}">
      <text>
        <r>
          <rPr>
            <sz val="9"/>
            <color indexed="81"/>
            <rFont val="Tahoma"/>
            <family val="2"/>
          </rPr>
          <t>in the case of contracts for work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<sst xmlns="http://schemas.openxmlformats.org/spreadsheetml/2006/main" count="166" uniqueCount="64">
  <si>
    <t>Item</t>
  </si>
  <si>
    <t>Type of reimbursement</t>
  </si>
  <si>
    <t>Total</t>
  </si>
  <si>
    <t>Explanations</t>
  </si>
  <si>
    <t>Milestone 1</t>
  </si>
  <si>
    <t>Milestone 3</t>
  </si>
  <si>
    <t>Milestone 4</t>
  </si>
  <si>
    <t>Subtotal</t>
  </si>
  <si>
    <t xml:space="preserve">Total </t>
  </si>
  <si>
    <t>Total travel expense budget</t>
  </si>
  <si>
    <t>Transportation</t>
  </si>
  <si>
    <t>Per-diem allowance</t>
  </si>
  <si>
    <t>Other travel expenses</t>
  </si>
  <si>
    <t>Subcontracts</t>
  </si>
  <si>
    <t>Equipment</t>
  </si>
  <si>
    <t>Workshops</t>
  </si>
  <si>
    <t>Date:</t>
  </si>
  <si>
    <t>Project number (PN):</t>
  </si>
  <si>
    <t>Contractor:</t>
  </si>
  <si>
    <t>Address:</t>
  </si>
  <si>
    <t>Description</t>
  </si>
  <si>
    <t>Num-ber</t>
  </si>
  <si>
    <t>Tax ID</t>
  </si>
  <si>
    <t>Tender number:</t>
  </si>
  <si>
    <t>Name</t>
  </si>
  <si>
    <t>Fee  ̶  daily rate
                 Item</t>
  </si>
  <si>
    <t>please choose</t>
  </si>
  <si>
    <t>Flights</t>
  </si>
  <si>
    <t>Flexible remuneration item</t>
  </si>
  <si>
    <t>Other Expenses</t>
  </si>
  <si>
    <t>VAT</t>
  </si>
  <si>
    <t>Expert</t>
  </si>
  <si>
    <t>Overnight1 accommodation allowance</t>
  </si>
  <si>
    <t xml:space="preserve">Milestone 2 </t>
  </si>
  <si>
    <t>1. Fixed Price</t>
  </si>
  <si>
    <t>Number</t>
  </si>
  <si>
    <t>Subitem</t>
  </si>
  <si>
    <t>1. Fees</t>
  </si>
  <si>
    <t>2. Travel expenses</t>
  </si>
  <si>
    <t>3. Other costs</t>
  </si>
  <si>
    <t>Estimation of the anticipated Contract Amount</t>
  </si>
  <si>
    <t>Assignment:</t>
  </si>
  <si>
    <t>2. Total costs</t>
  </si>
  <si>
    <t>4. Total costs</t>
  </si>
  <si>
    <t xml:space="preserve">Expert </t>
  </si>
  <si>
    <t>Column1</t>
  </si>
  <si>
    <t xml:space="preserve"> </t>
  </si>
  <si>
    <t>Budget/ Price
GEL</t>
  </si>
  <si>
    <t>Remune-ration
 GEL</t>
  </si>
  <si>
    <t>Remune-ration
GEL</t>
  </si>
  <si>
    <t>Total in GEL</t>
  </si>
  <si>
    <t>Contract number:</t>
  </si>
  <si>
    <r>
      <rPr>
        <b/>
        <sz val="9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in GEL </t>
    </r>
    <r>
      <rPr>
        <i/>
        <sz val="8"/>
        <color theme="1"/>
        <rFont val="Arial"/>
        <family val="2"/>
      </rPr>
      <t>(Incl. Income tax &amp; contractor's part of pension fund contribution, 
in case contractor is involved in funded pension system)</t>
    </r>
  </si>
  <si>
    <t>Please select</t>
  </si>
  <si>
    <t>16.2179.6-001.00</t>
  </si>
  <si>
    <t>Team Leader</t>
  </si>
  <si>
    <t>Leading expert</t>
  </si>
  <si>
    <t>Sectorial Expert in Warehousing</t>
  </si>
  <si>
    <t>Sectorial Expert in Freight Forwarding</t>
  </si>
  <si>
    <t>Editor / Assistant</t>
  </si>
  <si>
    <t>11.07.2023</t>
  </si>
  <si>
    <t>Development of learning materials for students, preparation of teacher handouts and conducting ToT sessions for the GIZ Developed standards of Warehousing and Freight Forwarding Vocational Educational Qualifications</t>
  </si>
  <si>
    <t>Procurement of books</t>
  </si>
  <si>
    <t>up to EUR 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</si>
</sst>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double">
        <color indexed="64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theme="9" tint="-0.24997711111789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  <xf numFmtId="0" fontId="18" fillId="0" borderId="0" applyNumberForma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0" fontId="2" fillId="0" borderId="22" xfId="0" applyFont="1" applyBorder="1"/>
    <xf numFmtId="0" fontId="3" fillId="4" borderId="0" xfId="0" applyFont="1" applyFill="1"/>
    <xf numFmtId="0" fontId="3" fillId="0" borderId="29" xfId="0" applyFont="1" applyBorder="1"/>
    <xf numFmtId="0" fontId="3" fillId="0" borderId="30" xfId="0" applyFont="1" applyBorder="1"/>
    <xf numFmtId="0" fontId="3" fillId="0" borderId="11" xfId="7" applyFont="1" applyBorder="1">
      <alignment vertical="center" wrapText="1"/>
    </xf>
    <xf numFmtId="0" fontId="6" fillId="2" borderId="25" xfId="1" applyFont="1" applyFill="1" applyBorder="1" applyAlignment="1">
      <alignment vertical="center"/>
    </xf>
    <xf numFmtId="0" fontId="3" fillId="0" borderId="10" xfId="0" applyFont="1" applyBorder="1"/>
    <xf numFmtId="0" fontId="6" fillId="0" borderId="0" xfId="1" applyFont="1" applyFill="1" applyBorder="1" applyAlignment="1">
      <alignment vertical="center"/>
    </xf>
    <xf numFmtId="9" fontId="3" fillId="0" borderId="30" xfId="0" applyNumberFormat="1" applyFont="1" applyBorder="1" applyAlignment="1">
      <alignment horizontal="center"/>
    </xf>
    <xf numFmtId="0" fontId="2" fillId="0" borderId="30" xfId="0" applyFont="1" applyBorder="1"/>
    <xf numFmtId="0" fontId="5" fillId="2" borderId="25" xfId="0" applyFont="1" applyFill="1" applyBorder="1"/>
    <xf numFmtId="0" fontId="3" fillId="2" borderId="25" xfId="0" applyFont="1" applyFill="1" applyBorder="1"/>
    <xf numFmtId="0" fontId="3" fillId="4" borderId="25" xfId="0" applyFont="1" applyFill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39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2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horizontal="left"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5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7" xfId="0" applyFont="1" applyFill="1" applyBorder="1" applyAlignment="1" applyProtection="1">
      <alignment horizontal="left" wrapText="1"/>
      <protection locked="0"/>
    </xf>
    <xf numFmtId="0" fontId="3" fillId="5" borderId="39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24" xfId="0" applyFont="1" applyFill="1" applyBorder="1" applyAlignment="1" applyProtection="1">
      <alignment horizontal="left"/>
      <protection locked="0"/>
    </xf>
    <xf numFmtId="0" fontId="3" fillId="5" borderId="37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0" fontId="3" fillId="5" borderId="41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39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2" fillId="5" borderId="27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3" fillId="4" borderId="36" xfId="0" applyFont="1" applyFill="1" applyBorder="1"/>
    <xf numFmtId="0" fontId="2" fillId="5" borderId="43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4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 wrapText="1"/>
      <protection locked="0"/>
    </xf>
    <xf numFmtId="0" fontId="16" fillId="0" borderId="0" xfId="0" applyFont="1"/>
    <xf numFmtId="0" fontId="3" fillId="5" borderId="40" xfId="0" applyFont="1" applyFill="1" applyBorder="1" applyAlignment="1" applyProtection="1">
      <alignment wrapText="1"/>
      <protection locked="0"/>
    </xf>
    <xf numFmtId="0" fontId="3" fillId="5" borderId="41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42" xfId="0" applyFont="1" applyFill="1" applyBorder="1" applyAlignment="1" applyProtection="1">
      <alignment wrapText="1"/>
      <protection locked="0"/>
    </xf>
    <xf numFmtId="0" fontId="3" fillId="5" borderId="21" xfId="0" applyFont="1" applyFill="1" applyBorder="1" applyAlignment="1" applyProtection="1">
      <alignment wrapText="1"/>
      <protection locked="0"/>
    </xf>
    <xf numFmtId="0" fontId="3" fillId="5" borderId="32" xfId="0" applyFont="1" applyFill="1" applyBorder="1" applyAlignment="1" applyProtection="1">
      <alignment horizontal="left" wrapText="1"/>
      <protection locked="0"/>
    </xf>
    <xf numFmtId="0" fontId="3" fillId="5" borderId="33" xfId="0" applyFont="1" applyFill="1" applyBorder="1" applyAlignment="1" applyProtection="1">
      <alignment horizontal="left" wrapText="1"/>
      <protection locked="0"/>
    </xf>
    <xf numFmtId="0" fontId="3" fillId="5" borderId="14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18" xfId="0" applyFont="1" applyFill="1" applyBorder="1" applyAlignment="1" applyProtection="1">
      <alignment horizontal="left" wrapText="1"/>
      <protection locked="0"/>
    </xf>
    <xf numFmtId="0" fontId="3" fillId="5" borderId="19" xfId="0" applyFont="1" applyFill="1" applyBorder="1" applyAlignment="1" applyProtection="1">
      <alignment horizontal="left" wrapText="1"/>
      <protection locked="0"/>
    </xf>
    <xf numFmtId="0" fontId="15" fillId="0" borderId="0" xfId="0" applyFont="1"/>
    <xf numFmtId="0" fontId="2" fillId="0" borderId="7" xfId="0" applyFont="1" applyBorder="1"/>
    <xf numFmtId="0" fontId="17" fillId="6" borderId="34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 wrapText="1"/>
    </xf>
    <xf numFmtId="0" fontId="17" fillId="6" borderId="35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vertical="center" wrapText="1"/>
    </xf>
    <xf numFmtId="0" fontId="17" fillId="6" borderId="35" xfId="0" applyFont="1" applyFill="1" applyBorder="1" applyAlignment="1">
      <alignment vertical="center" wrapText="1"/>
    </xf>
    <xf numFmtId="0" fontId="17" fillId="6" borderId="25" xfId="0" applyFont="1" applyFill="1" applyBorder="1" applyAlignment="1">
      <alignment vertical="center" wrapText="1"/>
    </xf>
    <xf numFmtId="0" fontId="3" fillId="5" borderId="46" xfId="0" applyFont="1" applyFill="1" applyBorder="1" applyAlignment="1" applyProtection="1">
      <alignment horizontal="left" wrapText="1"/>
      <protection locked="0"/>
    </xf>
    <xf numFmtId="0" fontId="17" fillId="6" borderId="45" xfId="0" applyFont="1" applyFill="1" applyBorder="1" applyAlignment="1">
      <alignment horizontal="center" vertical="center"/>
    </xf>
    <xf numFmtId="0" fontId="3" fillId="5" borderId="40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29" xfId="0" applyFont="1" applyFill="1" applyBorder="1" applyAlignment="1" applyProtection="1">
      <alignment horizontal="left" wrapText="1"/>
      <protection locked="0"/>
    </xf>
    <xf numFmtId="0" fontId="3" fillId="5" borderId="7" xfId="0" applyFont="1" applyFill="1" applyBorder="1" applyAlignment="1" applyProtection="1">
      <alignment horizontal="left" wrapText="1"/>
      <protection locked="0"/>
    </xf>
    <xf numFmtId="0" fontId="0" fillId="0" borderId="47" xfId="0" applyBorder="1"/>
    <xf numFmtId="0" fontId="15" fillId="0" borderId="0" xfId="0" applyFont="1" applyAlignment="1">
      <alignment vertical="top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49" xfId="0" applyFont="1" applyBorder="1"/>
    <xf numFmtId="0" fontId="3" fillId="0" borderId="50" xfId="0" applyFont="1" applyBorder="1" applyAlignment="1">
      <alignment vertical="top" wrapText="1"/>
    </xf>
    <xf numFmtId="0" fontId="2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7" fillId="6" borderId="38" xfId="0" applyFont="1" applyFill="1" applyBorder="1" applyAlignment="1">
      <alignment horizontal="center" vertical="center" wrapText="1"/>
    </xf>
    <xf numFmtId="0" fontId="17" fillId="6" borderId="45" xfId="0" applyFont="1" applyFill="1" applyBorder="1" applyAlignment="1">
      <alignment horizontal="center" vertical="center" wrapText="1"/>
    </xf>
    <xf numFmtId="0" fontId="3" fillId="5" borderId="8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0" fillId="0" borderId="44" xfId="0" applyBorder="1" applyAlignment="1">
      <alignment horizontal="center"/>
    </xf>
    <xf numFmtId="0" fontId="16" fillId="5" borderId="6" xfId="0" applyFont="1" applyFill="1" applyBorder="1"/>
    <xf numFmtId="0" fontId="15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25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25" xfId="0" applyFont="1" applyFill="1" applyBorder="1" applyAlignment="1" applyProtection="1">
      <alignment horizontal="left" wrapText="1"/>
      <protection locked="0"/>
    </xf>
    <xf numFmtId="0" fontId="7" fillId="5" borderId="25" xfId="0" applyFont="1" applyFill="1" applyBorder="1" applyAlignment="1" applyProtection="1">
      <alignment horizontal="left" wrapText="1"/>
      <protection locked="0"/>
    </xf>
    <xf numFmtId="0" fontId="7" fillId="5" borderId="26" xfId="0" applyFont="1" applyFill="1" applyBorder="1" applyAlignment="1" applyProtection="1">
      <alignment horizontal="left" wrapText="1"/>
      <protection locked="0"/>
    </xf>
    <xf numFmtId="0" fontId="3" fillId="0" borderId="29" xfId="0" applyFont="1" applyBorder="1"/>
    <xf numFmtId="0" fontId="2" fillId="0" borderId="22" xfId="0" applyFont="1" applyBorder="1" applyAlignment="1">
      <alignment horizontal="left"/>
    </xf>
    <xf numFmtId="0" fontId="5" fillId="5" borderId="26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5" fillId="5" borderId="0" xfId="0" applyFont="1" applyFill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3" fillId="0" borderId="4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51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0" fontId="7" fillId="5" borderId="26" xfId="0" applyFont="1" applyFill="1" applyBorder="1" applyAlignment="1" applyProtection="1">
      <alignment horizontal="left" vertical="center" wrapText="1"/>
      <protection locked="0"/>
    </xf>
    <xf numFmtId="0" fontId="18" fillId="5" borderId="26" xfId="8" applyFill="1" applyBorder="1" applyAlignment="1" applyProtection="1">
      <alignment horizontal="left" wrapText="1"/>
      <protection locked="0"/>
    </xf>
    <xf numFmtId="0" fontId="3" fillId="0" borderId="29" xfId="0" applyFont="1" applyBorder="1" applyAlignment="1">
      <alignment wrapText="1"/>
    </xf>
  </cellXfs>
  <cellStyles count="9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Hyperlink" xfId="8" builtinId="8"/>
    <cellStyle name="Normal" xfId="0" builtinId="0"/>
    <cellStyle name="Tabelle Zahl" xfId="5" xr:uid="{00000000-0005-0000-0000-000007000000}"/>
  </cellStyles>
  <dxfs count="71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right style="hair">
          <color indexed="64"/>
        </right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medium">
          <color theme="0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numFmt numFmtId="0" formatCode="General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28576</xdr:colOff>
      <xdr:row>0</xdr:row>
      <xdr:rowOff>76200</xdr:rowOff>
    </xdr:from>
    <xdr:to>
      <xdr:col>6</xdr:col>
      <xdr:colOff>1704976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161926</xdr:colOff>
      <xdr:row>0</xdr:row>
      <xdr:rowOff>76200</xdr:rowOff>
    </xdr:from>
    <xdr:to>
      <xdr:col>6</xdr:col>
      <xdr:colOff>1838326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133351</xdr:colOff>
      <xdr:row>0</xdr:row>
      <xdr:rowOff>97155</xdr:rowOff>
    </xdr:from>
    <xdr:to>
      <xdr:col>6</xdr:col>
      <xdr:colOff>1200151</xdr:colOff>
      <xdr:row>0</xdr:row>
      <xdr:rowOff>857110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438776" y="104775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izonline-my.sharepoint.com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G17" totalsRowShown="0" headerRowDxfId="70" headerRowBorderDxfId="69" tableBorderDxfId="68">
  <autoFilter ref="A9:G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_x000a_                 Item" dataDxfId="67" dataCellStyle="Eingabe Tabelle"/>
    <tableColumn id="2" xr3:uid="{00000000-0010-0000-0000-000002000000}" name="Name" dataDxfId="66" dataCellStyle="Beschriftung"/>
    <tableColumn id="3" xr3:uid="{00000000-0010-0000-0000-000003000000}" name="Type of reimbursement" dataDxfId="65" dataCellStyle="Beschriftung">
      <calculatedColumnFormula>"Lump sum /per day"</calculatedColumnFormula>
    </tableColumn>
    <tableColumn id="4" xr3:uid="{00000000-0010-0000-0000-000004000000}" name="Number" dataDxfId="64"/>
    <tableColumn id="5" xr3:uid="{00000000-0010-0000-0000-000005000000}" name="Remune-ration_x000a_GEL" dataDxfId="63"/>
    <tableColumn id="6" xr3:uid="{00000000-0010-0000-0000-000006000000}" name="Total" dataDxfId="62">
      <calculatedColumnFormula>D10*E10</calculatedColumnFormula>
    </tableColumn>
    <tableColumn id="7" xr3:uid="{00000000-0010-0000-0000-000007000000}" name="Explanations" dataDxfId="61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2:G28" totalsRowShown="0" headerRowDxfId="60" headerRowBorderDxfId="59" tableBorderDxfId="58">
  <autoFilter ref="A22:G2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57"/>
    <tableColumn id="4" xr3:uid="{00000000-0010-0000-0100-000004000000}" name="Number" dataDxfId="56"/>
    <tableColumn id="5" xr3:uid="{00000000-0010-0000-0100-000005000000}" name="Budget/ Price_x000a_GEL" dataDxfId="55"/>
    <tableColumn id="6" xr3:uid="{00000000-0010-0000-0100-000006000000}" name="Total " dataDxfId="54">
      <calculatedColumnFormula>D23*E23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3:G38" totalsRowShown="0" headerRowDxfId="53" headerRowBorderDxfId="52" tableBorderDxfId="51">
  <autoFilter ref="A33:G3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50"/>
    <tableColumn id="2" xr3:uid="{00000000-0010-0000-0200-000002000000}" name=" " dataDxfId="49"/>
    <tableColumn id="3" xr3:uid="{00000000-0010-0000-0200-000003000000}" name="Type of reimbursement" dataDxfId="48"/>
    <tableColumn id="4" xr3:uid="{00000000-0010-0000-0200-000004000000}" name="Number" dataDxfId="47"/>
    <tableColumn id="5" xr3:uid="{00000000-0010-0000-0200-000005000000}" name="Budget/ Price_x000a_GEL"/>
    <tableColumn id="6" xr3:uid="{00000000-0010-0000-0200-000006000000}" name="Total " dataDxfId="46">
      <calculatedColumnFormula>E34*D34</calculatedColumnFormula>
    </tableColumn>
    <tableColumn id="7" xr3:uid="{00000000-0010-0000-0200-000007000000}" name="Explanations" dataDxfId="45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10:G14" totalsRowShown="0" headerRowDxfId="44" headerRowBorderDxfId="43" tableBorderDxfId="42">
  <autoFilter ref="A10:G14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Item" dataDxfId="41"/>
    <tableColumn id="2" xr3:uid="{00000000-0010-0000-0300-000002000000}" name="Description" dataDxfId="40"/>
    <tableColumn id="3" xr3:uid="{00000000-0010-0000-0300-000003000000}" name="Column1" dataDxfId="39"/>
    <tableColumn id="4" xr3:uid="{00000000-0010-0000-0300-000004000000}" name="Num-ber" dataDxfId="38"/>
    <tableColumn id="5" xr3:uid="{00000000-0010-0000-0300-000005000000}" name="Remune-ration_x000a_ GEL" dataDxfId="37"/>
    <tableColumn id="6" xr3:uid="{00000000-0010-0000-0300-000006000000}" name="Total" dataDxfId="36">
      <calculatedColumnFormula>E11*D11</calculatedColumnFormula>
    </tableColumn>
    <tableColumn id="7" xr3:uid="{00000000-0010-0000-0300-000007000000}" name="Explanations" dataDxfId="35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9:G13" totalsRowShown="0" headerRowDxfId="34" headerRowBorderDxfId="33" tableBorderDxfId="32">
  <autoFilter ref="A9:G13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Fee  ̶  daily rate_x000a_                 Item" dataDxfId="31" dataCellStyle="Eingabe Tabelle"/>
    <tableColumn id="2" xr3:uid="{00000000-0010-0000-0400-000002000000}" name="Name" dataDxfId="30"/>
    <tableColumn id="3" xr3:uid="{00000000-0010-0000-0400-000003000000}" name="Type of reimbursement" dataDxfId="29" dataCellStyle="Beschriftung">
      <calculatedColumnFormula>"Lump sum /per day"</calculatedColumnFormula>
    </tableColumn>
    <tableColumn id="4" xr3:uid="{00000000-0010-0000-0400-000004000000}" name="Number" dataDxfId="28"/>
    <tableColumn id="5" xr3:uid="{00000000-0010-0000-0400-000005000000}" name="Remune-ration_x000a_ GEL" dataDxfId="27"/>
    <tableColumn id="6" xr3:uid="{00000000-0010-0000-0400-000006000000}" name="Total" dataDxfId="26">
      <calculatedColumnFormula>Table7[[#This Row],[Number]]*Table7[[#This Row],[Remune-ration
 GEL]]</calculatedColumnFormula>
    </tableColumn>
    <tableColumn id="7" xr3:uid="{00000000-0010-0000-0400-000007000000}" name="Explanations" dataDxfId="25"/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18:G24" totalsRowShown="0" headerRowDxfId="24" headerRowBorderDxfId="23" tableBorderDxfId="22">
  <autoFilter ref="A18:G24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Item" dataDxfId="21"/>
    <tableColumn id="2" xr3:uid="{00000000-0010-0000-0500-000002000000}" name="Subitem" dataDxfId="20"/>
    <tableColumn id="3" xr3:uid="{00000000-0010-0000-0500-000003000000}" name="Type of reimbursement" dataDxfId="19"/>
    <tableColumn id="4" xr3:uid="{00000000-0010-0000-0500-000004000000}" name="Number" dataDxfId="18"/>
    <tableColumn id="5" xr3:uid="{00000000-0010-0000-0500-000005000000}" name="Budget/ Price_x000a_GEL" dataDxfId="17"/>
    <tableColumn id="6" xr3:uid="{00000000-0010-0000-0500-000006000000}" name="Total " dataDxfId="16">
      <calculatedColumnFormula>D19*E19</calculatedColumnFormula>
    </tableColumn>
    <tableColumn id="7" xr3:uid="{00000000-0010-0000-0500-000007000000}" name="Explanations" dataDxfId="15"/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9:G34" totalsRowShown="0" headerRowDxfId="14" headerRowBorderDxfId="13" tableBorderDxfId="12">
  <autoFilter ref="A29:G34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Item" dataDxfId="11"/>
    <tableColumn id="2" xr3:uid="{00000000-0010-0000-0600-000002000000}" name=" " dataDxfId="10"/>
    <tableColumn id="3" xr3:uid="{00000000-0010-0000-0600-000003000000}" name="Type of reimbursement" dataDxfId="9"/>
    <tableColumn id="4" xr3:uid="{00000000-0010-0000-0600-000004000000}" name="Number" dataDxfId="8"/>
    <tableColumn id="5" xr3:uid="{00000000-0010-0000-0600-000005000000}" name="Budget/ Price_x000a_GEL"/>
    <tableColumn id="6" xr3:uid="{00000000-0010-0000-0600-000006000000}" name="Total " dataDxfId="7">
      <calculatedColumnFormula>E30*D30</calculatedColumnFormula>
    </tableColumn>
    <tableColumn id="7" xr3:uid="{00000000-0010-0000-0600-000007000000}" name="Explanations" dataDxfId="6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50"/>
  <sheetViews>
    <sheetView showGridLines="0" tabSelected="1" topLeftCell="A27" workbookViewId="0">
      <selection activeCell="C47" sqref="C47"/>
    </sheetView>
  </sheetViews>
  <sheetFormatPr defaultRowHeight="14.4" x14ac:dyDescent="0.3"/>
  <cols>
    <col min="1" max="1" width="19.33203125" customWidth="1"/>
    <col min="2" max="2" width="18.33203125" customWidth="1"/>
    <col min="3" max="3" width="19.33203125" customWidth="1"/>
    <col min="4" max="4" width="8.44140625" customWidth="1"/>
    <col min="5" max="5" width="13.33203125" customWidth="1"/>
    <col min="7" max="7" width="39.109375" customWidth="1"/>
  </cols>
  <sheetData>
    <row r="1" spans="1:7" ht="73.5" customHeight="1" x14ac:dyDescent="0.3">
      <c r="A1" s="118" t="s">
        <v>40</v>
      </c>
      <c r="B1" s="118"/>
      <c r="C1" s="118"/>
      <c r="D1" s="118"/>
      <c r="E1" s="118"/>
      <c r="F1" s="118"/>
      <c r="G1" s="67"/>
    </row>
    <row r="2" spans="1:7" ht="17.100000000000001" customHeight="1" thickBot="1" x14ac:dyDescent="0.35">
      <c r="A2" s="1" t="s">
        <v>23</v>
      </c>
      <c r="B2" s="66"/>
      <c r="C2" s="1" t="s">
        <v>18</v>
      </c>
      <c r="D2" s="123"/>
      <c r="E2" s="123"/>
      <c r="F2" s="123"/>
      <c r="G2" s="123"/>
    </row>
    <row r="3" spans="1:7" ht="17.100000000000001" customHeight="1" thickBot="1" x14ac:dyDescent="0.35">
      <c r="A3" s="1" t="s">
        <v>17</v>
      </c>
      <c r="B3" s="63" t="s">
        <v>54</v>
      </c>
      <c r="C3" s="1" t="s">
        <v>22</v>
      </c>
      <c r="D3" s="124"/>
      <c r="E3" s="124"/>
      <c r="F3" s="124"/>
      <c r="G3" s="124"/>
    </row>
    <row r="4" spans="1:7" ht="17.100000000000001" customHeight="1" thickBot="1" x14ac:dyDescent="0.35">
      <c r="A4" s="1" t="s">
        <v>16</v>
      </c>
      <c r="B4" s="66" t="s">
        <v>60</v>
      </c>
      <c r="C4" s="1" t="s">
        <v>19</v>
      </c>
      <c r="D4" s="122"/>
      <c r="E4" s="122"/>
      <c r="F4" s="122"/>
      <c r="G4" s="122"/>
    </row>
    <row r="5" spans="1:7" ht="45.75" customHeight="1" thickBot="1" x14ac:dyDescent="0.35">
      <c r="A5" s="3"/>
      <c r="B5" s="3"/>
      <c r="C5" s="3" t="s">
        <v>41</v>
      </c>
      <c r="D5" s="122" t="s">
        <v>61</v>
      </c>
      <c r="E5" s="122"/>
      <c r="F5" s="122"/>
      <c r="G5" s="122"/>
    </row>
    <row r="6" spans="1:7" x14ac:dyDescent="0.3">
      <c r="A6" s="3"/>
      <c r="B6" s="3"/>
      <c r="C6" s="3"/>
      <c r="D6" s="3"/>
      <c r="E6" s="3"/>
      <c r="F6" s="3"/>
      <c r="G6" s="3"/>
    </row>
    <row r="7" spans="1:7" ht="13.5" customHeight="1" thickBot="1" x14ac:dyDescent="0.35">
      <c r="A7" s="119" t="s">
        <v>37</v>
      </c>
      <c r="B7" s="119"/>
      <c r="C7" s="119"/>
      <c r="D7" s="119"/>
      <c r="E7" s="119"/>
      <c r="F7" s="119"/>
      <c r="G7" s="119"/>
    </row>
    <row r="8" spans="1:7" ht="9.75" customHeight="1" x14ac:dyDescent="0.3">
      <c r="A8" s="9"/>
      <c r="B8" s="9"/>
      <c r="C8" s="9"/>
      <c r="D8" s="9"/>
      <c r="E8" s="9"/>
      <c r="F8" s="9"/>
      <c r="G8" s="9"/>
    </row>
    <row r="9" spans="1:7" ht="24.6" thickBot="1" x14ac:dyDescent="0.35">
      <c r="A9" s="85" t="s">
        <v>25</v>
      </c>
      <c r="B9" s="86" t="s">
        <v>24</v>
      </c>
      <c r="C9" s="87" t="s">
        <v>1</v>
      </c>
      <c r="D9" s="87" t="s">
        <v>35</v>
      </c>
      <c r="E9" s="87" t="s">
        <v>49</v>
      </c>
      <c r="F9" s="88" t="s">
        <v>2</v>
      </c>
      <c r="G9" s="89" t="s">
        <v>3</v>
      </c>
    </row>
    <row r="10" spans="1:7" x14ac:dyDescent="0.3">
      <c r="A10" s="26" t="s">
        <v>55</v>
      </c>
      <c r="B10" s="39" t="s">
        <v>56</v>
      </c>
      <c r="C10" s="6" t="str">
        <f>"Lump sum /per day"</f>
        <v>Lump sum /per day</v>
      </c>
      <c r="D10" s="41">
        <v>22</v>
      </c>
      <c r="E10" s="41"/>
      <c r="F10" s="52">
        <f>D10*E10</f>
        <v>0</v>
      </c>
      <c r="G10" s="32"/>
    </row>
    <row r="11" spans="1:7" ht="22.8" x14ac:dyDescent="0.3">
      <c r="A11" s="26" t="s">
        <v>44</v>
      </c>
      <c r="B11" s="39" t="s">
        <v>57</v>
      </c>
      <c r="C11" s="6" t="str">
        <f t="shared" ref="C11:C17" si="0">"Lump sum /per day"</f>
        <v>Lump sum /per day</v>
      </c>
      <c r="D11" s="41">
        <v>19</v>
      </c>
      <c r="E11" s="41"/>
      <c r="F11" s="53">
        <f>D11*E11</f>
        <v>0</v>
      </c>
      <c r="G11" s="33"/>
    </row>
    <row r="12" spans="1:7" ht="22.8" x14ac:dyDescent="0.3">
      <c r="A12" s="26" t="s">
        <v>31</v>
      </c>
      <c r="B12" s="39" t="s">
        <v>58</v>
      </c>
      <c r="C12" s="6" t="str">
        <f t="shared" si="0"/>
        <v>Lump sum /per day</v>
      </c>
      <c r="D12" s="41">
        <v>25</v>
      </c>
      <c r="E12" s="41"/>
      <c r="F12" s="53">
        <f>D12*E12</f>
        <v>0</v>
      </c>
      <c r="G12" s="23"/>
    </row>
    <row r="13" spans="1:7" ht="15.75" customHeight="1" x14ac:dyDescent="0.3">
      <c r="A13" s="26" t="s">
        <v>31</v>
      </c>
      <c r="B13" s="39" t="s">
        <v>59</v>
      </c>
      <c r="C13" s="6" t="str">
        <f t="shared" si="0"/>
        <v>Lump sum /per day</v>
      </c>
      <c r="D13" s="41">
        <v>15</v>
      </c>
      <c r="E13" s="41"/>
      <c r="F13" s="53">
        <f>D13*E13</f>
        <v>0</v>
      </c>
      <c r="G13" s="22"/>
    </row>
    <row r="14" spans="1:7" x14ac:dyDescent="0.3">
      <c r="A14" s="26" t="s">
        <v>31</v>
      </c>
      <c r="B14" s="27"/>
      <c r="C14" s="6" t="str">
        <f t="shared" si="0"/>
        <v>Lump sum /per day</v>
      </c>
      <c r="D14" s="43"/>
      <c r="E14" s="43"/>
      <c r="F14" s="53">
        <f t="shared" ref="F14:F17" si="1">D14*E14</f>
        <v>0</v>
      </c>
      <c r="G14" s="23"/>
    </row>
    <row r="15" spans="1:7" x14ac:dyDescent="0.3">
      <c r="A15" s="26" t="s">
        <v>31</v>
      </c>
      <c r="B15" s="27"/>
      <c r="C15" s="6" t="str">
        <f t="shared" si="0"/>
        <v>Lump sum /per day</v>
      </c>
      <c r="D15" s="44"/>
      <c r="E15" s="44"/>
      <c r="F15" s="53">
        <f>D15*E15</f>
        <v>0</v>
      </c>
      <c r="G15" s="21"/>
    </row>
    <row r="16" spans="1:7" x14ac:dyDescent="0.3">
      <c r="A16" s="26" t="s">
        <v>31</v>
      </c>
      <c r="B16" s="27"/>
      <c r="C16" s="6" t="str">
        <f t="shared" si="0"/>
        <v>Lump sum /per day</v>
      </c>
      <c r="D16" s="43"/>
      <c r="E16" s="43"/>
      <c r="F16" s="53">
        <f t="shared" si="1"/>
        <v>0</v>
      </c>
      <c r="G16" s="23"/>
    </row>
    <row r="17" spans="1:7" ht="15" thickBot="1" x14ac:dyDescent="0.35">
      <c r="A17" s="26" t="s">
        <v>31</v>
      </c>
      <c r="B17" s="27"/>
      <c r="C17" s="6" t="str">
        <f t="shared" si="0"/>
        <v>Lump sum /per day</v>
      </c>
      <c r="D17" s="44"/>
      <c r="E17" s="44"/>
      <c r="F17" s="42">
        <f t="shared" si="1"/>
        <v>0</v>
      </c>
      <c r="G17" s="24"/>
    </row>
    <row r="18" spans="1:7" ht="15.6" thickTop="1" thickBot="1" x14ac:dyDescent="0.35">
      <c r="A18" s="120" t="s">
        <v>7</v>
      </c>
      <c r="B18" s="120"/>
      <c r="C18" s="120"/>
      <c r="D18" s="120"/>
      <c r="E18" s="120"/>
      <c r="F18" s="101">
        <f>SUM(F10:F17)</f>
        <v>0</v>
      </c>
      <c r="G18" s="84"/>
    </row>
    <row r="19" spans="1:7" ht="15" thickTop="1" x14ac:dyDescent="0.3">
      <c r="A19" s="3"/>
      <c r="B19" s="3"/>
      <c r="C19" s="3"/>
      <c r="D19" s="3"/>
      <c r="E19" s="3"/>
      <c r="F19" s="3"/>
      <c r="G19" s="3"/>
    </row>
    <row r="20" spans="1:7" x14ac:dyDescent="0.3">
      <c r="A20" s="121" t="s">
        <v>38</v>
      </c>
      <c r="B20" s="121"/>
      <c r="C20" s="121"/>
      <c r="D20" s="121"/>
      <c r="E20" s="121"/>
      <c r="F20" s="121"/>
      <c r="G20" s="121"/>
    </row>
    <row r="21" spans="1:7" ht="10.5" customHeight="1" x14ac:dyDescent="0.3">
      <c r="A21" s="1"/>
      <c r="B21" s="1"/>
      <c r="C21" s="1"/>
      <c r="D21" s="1"/>
      <c r="E21" s="1"/>
      <c r="F21" s="1"/>
      <c r="G21" s="8"/>
    </row>
    <row r="22" spans="1:7" ht="24.75" customHeight="1" thickBot="1" x14ac:dyDescent="0.35">
      <c r="A22" s="90" t="s">
        <v>0</v>
      </c>
      <c r="B22" s="91" t="s">
        <v>36</v>
      </c>
      <c r="C22" s="91" t="s">
        <v>1</v>
      </c>
      <c r="D22" s="91" t="s">
        <v>35</v>
      </c>
      <c r="E22" s="87" t="s">
        <v>47</v>
      </c>
      <c r="F22" s="87" t="s">
        <v>8</v>
      </c>
      <c r="G22" s="111" t="s">
        <v>3</v>
      </c>
    </row>
    <row r="23" spans="1:7" ht="24" x14ac:dyDescent="0.3">
      <c r="A23" s="68" t="s">
        <v>9</v>
      </c>
      <c r="B23" s="25"/>
      <c r="C23" s="17" t="s">
        <v>26</v>
      </c>
      <c r="D23" s="51"/>
      <c r="E23" s="51"/>
      <c r="F23" s="52">
        <f t="shared" ref="F23:F28" si="2">D23*E23</f>
        <v>0</v>
      </c>
      <c r="G23" s="34"/>
    </row>
    <row r="24" spans="1:7" x14ac:dyDescent="0.3">
      <c r="A24" s="29" t="s">
        <v>10</v>
      </c>
      <c r="B24" s="23"/>
      <c r="C24" s="15" t="s">
        <v>26</v>
      </c>
      <c r="D24" s="40"/>
      <c r="E24" s="40"/>
      <c r="F24" s="53">
        <f t="shared" si="2"/>
        <v>0</v>
      </c>
      <c r="G24" s="35"/>
    </row>
    <row r="25" spans="1:7" x14ac:dyDescent="0.3">
      <c r="A25" s="18" t="s">
        <v>11</v>
      </c>
      <c r="B25" s="23"/>
      <c r="C25" s="15" t="s">
        <v>26</v>
      </c>
      <c r="D25" s="40"/>
      <c r="E25" s="40"/>
      <c r="F25" s="53">
        <f t="shared" si="2"/>
        <v>0</v>
      </c>
      <c r="G25" s="35"/>
    </row>
    <row r="26" spans="1:7" ht="26.25" customHeight="1" x14ac:dyDescent="0.3">
      <c r="A26" s="18" t="s">
        <v>32</v>
      </c>
      <c r="B26" s="23"/>
      <c r="C26" s="15" t="s">
        <v>26</v>
      </c>
      <c r="D26" s="45"/>
      <c r="E26" s="45"/>
      <c r="F26" s="53">
        <f t="shared" si="2"/>
        <v>0</v>
      </c>
      <c r="G26" s="35"/>
    </row>
    <row r="27" spans="1:7" x14ac:dyDescent="0.3">
      <c r="A27" s="30" t="s">
        <v>27</v>
      </c>
      <c r="B27" s="21"/>
      <c r="C27" s="15" t="s">
        <v>26</v>
      </c>
      <c r="D27" s="45"/>
      <c r="E27" s="45"/>
      <c r="F27" s="54">
        <f t="shared" si="2"/>
        <v>0</v>
      </c>
      <c r="G27" s="36"/>
    </row>
    <row r="28" spans="1:7" ht="15" thickBot="1" x14ac:dyDescent="0.35">
      <c r="A28" s="19" t="s">
        <v>12</v>
      </c>
      <c r="B28" s="24"/>
      <c r="C28" s="16" t="s">
        <v>26</v>
      </c>
      <c r="D28" s="50"/>
      <c r="E28" s="50"/>
      <c r="F28" s="55">
        <f t="shared" si="2"/>
        <v>0</v>
      </c>
      <c r="G28" s="37"/>
    </row>
    <row r="29" spans="1:7" ht="15.6" thickTop="1" thickBot="1" x14ac:dyDescent="0.35">
      <c r="A29" s="120" t="s">
        <v>7</v>
      </c>
      <c r="B29" s="120"/>
      <c r="C29" s="120"/>
      <c r="D29" s="120"/>
      <c r="E29" s="120"/>
      <c r="F29" s="101">
        <f>SUM(F23:F28)</f>
        <v>0</v>
      </c>
      <c r="G29" s="84"/>
    </row>
    <row r="30" spans="1:7" ht="15" thickTop="1" x14ac:dyDescent="0.3">
      <c r="A30" s="3"/>
      <c r="B30" s="3"/>
      <c r="C30" s="3"/>
      <c r="D30" s="3"/>
      <c r="E30" s="3"/>
      <c r="F30" s="3"/>
      <c r="G30" s="3"/>
    </row>
    <row r="31" spans="1:7" x14ac:dyDescent="0.3">
      <c r="A31" s="121" t="s">
        <v>39</v>
      </c>
      <c r="B31" s="121"/>
      <c r="C31" s="121"/>
      <c r="D31" s="121"/>
      <c r="E31" s="121"/>
      <c r="F31" s="121"/>
      <c r="G31" s="121"/>
    </row>
    <row r="32" spans="1:7" ht="11.25" customHeight="1" x14ac:dyDescent="0.3">
      <c r="A32" s="9"/>
      <c r="B32" s="9"/>
      <c r="C32" s="9"/>
      <c r="D32" s="9"/>
      <c r="E32" s="9"/>
      <c r="F32" s="9"/>
      <c r="G32" s="9"/>
    </row>
    <row r="33" spans="1:7" ht="22.5" customHeight="1" thickBot="1" x14ac:dyDescent="0.35">
      <c r="A33" s="92" t="s">
        <v>0</v>
      </c>
      <c r="B33" s="90" t="s">
        <v>46</v>
      </c>
      <c r="C33" s="90" t="s">
        <v>1</v>
      </c>
      <c r="D33" s="90" t="s">
        <v>35</v>
      </c>
      <c r="E33" s="85" t="s">
        <v>47</v>
      </c>
      <c r="F33" s="85" t="s">
        <v>8</v>
      </c>
      <c r="G33" s="85" t="s">
        <v>3</v>
      </c>
    </row>
    <row r="34" spans="1:7" x14ac:dyDescent="0.3">
      <c r="A34" s="72" t="s">
        <v>13</v>
      </c>
      <c r="B34" s="73"/>
      <c r="C34" s="18" t="s">
        <v>26</v>
      </c>
      <c r="D34" s="56"/>
      <c r="E34" s="51"/>
      <c r="F34" s="57">
        <f t="shared" ref="F34:F38" si="3">E34*D34</f>
        <v>0</v>
      </c>
      <c r="G34" s="38"/>
    </row>
    <row r="35" spans="1:7" x14ac:dyDescent="0.3">
      <c r="A35" s="113" t="s">
        <v>62</v>
      </c>
      <c r="B35" s="114" t="s">
        <v>63</v>
      </c>
      <c r="C35" s="18" t="s">
        <v>26</v>
      </c>
      <c r="D35" s="40">
        <v>1</v>
      </c>
      <c r="E35" s="58"/>
      <c r="F35" s="53">
        <f t="shared" si="3"/>
        <v>0</v>
      </c>
      <c r="G35" s="35"/>
    </row>
    <row r="36" spans="1:7" x14ac:dyDescent="0.3">
      <c r="A36" s="74" t="s">
        <v>15</v>
      </c>
      <c r="B36" s="29"/>
      <c r="C36" s="18" t="s">
        <v>26</v>
      </c>
      <c r="D36" s="40"/>
      <c r="E36" s="58"/>
      <c r="F36" s="53">
        <f t="shared" si="3"/>
        <v>0</v>
      </c>
      <c r="G36" s="35"/>
    </row>
    <row r="37" spans="1:7" x14ac:dyDescent="0.3">
      <c r="A37" s="74" t="s">
        <v>29</v>
      </c>
      <c r="B37" s="29"/>
      <c r="C37" s="28" t="s">
        <v>26</v>
      </c>
      <c r="D37" s="45"/>
      <c r="E37" s="59"/>
      <c r="F37" s="54">
        <f t="shared" si="3"/>
        <v>0</v>
      </c>
      <c r="G37" s="36"/>
    </row>
    <row r="38" spans="1:7" ht="25.5" customHeight="1" thickBot="1" x14ac:dyDescent="0.35">
      <c r="A38" s="75" t="s">
        <v>28</v>
      </c>
      <c r="B38" s="76"/>
      <c r="C38" s="28" t="s">
        <v>26</v>
      </c>
      <c r="D38" s="60"/>
      <c r="E38" s="61"/>
      <c r="F38" s="62">
        <f t="shared" si="3"/>
        <v>0</v>
      </c>
      <c r="G38" s="37"/>
    </row>
    <row r="39" spans="1:7" ht="15.6" thickTop="1" thickBot="1" x14ac:dyDescent="0.35">
      <c r="A39" s="120" t="s">
        <v>7</v>
      </c>
      <c r="B39" s="120"/>
      <c r="C39" s="120"/>
      <c r="D39" s="120"/>
      <c r="E39" s="120"/>
      <c r="F39" s="102">
        <f>SUM(F34:F38)</f>
        <v>0</v>
      </c>
      <c r="G39" s="84"/>
    </row>
    <row r="40" spans="1:7" ht="15" thickTop="1" x14ac:dyDescent="0.3">
      <c r="A40" s="64"/>
      <c r="B40" s="64"/>
      <c r="C40" s="64"/>
      <c r="D40" s="64"/>
      <c r="E40" s="64"/>
      <c r="F40" s="64"/>
      <c r="G40" s="64"/>
    </row>
    <row r="41" spans="1:7" x14ac:dyDescent="0.3">
      <c r="A41" s="121" t="s">
        <v>43</v>
      </c>
      <c r="B41" s="121"/>
      <c r="C41" s="121"/>
      <c r="D41" s="121"/>
      <c r="E41" s="121"/>
      <c r="F41" s="121"/>
      <c r="G41" s="121"/>
    </row>
    <row r="42" spans="1:7" x14ac:dyDescent="0.3">
      <c r="A42" s="125" t="s">
        <v>50</v>
      </c>
      <c r="B42" s="125"/>
      <c r="C42" s="125"/>
      <c r="D42" s="125"/>
      <c r="E42" s="125"/>
      <c r="F42" s="103">
        <f>F18+F29+F39</f>
        <v>0</v>
      </c>
      <c r="G42" s="4"/>
    </row>
    <row r="43" spans="1:7" x14ac:dyDescent="0.3">
      <c r="A43" s="5" t="s">
        <v>30</v>
      </c>
      <c r="B43" s="10">
        <v>0</v>
      </c>
      <c r="C43" s="5"/>
      <c r="D43" s="5"/>
      <c r="E43" s="5"/>
      <c r="F43" s="104">
        <f>F42*B43</f>
        <v>0</v>
      </c>
      <c r="G43" s="5"/>
    </row>
    <row r="44" spans="1:7" x14ac:dyDescent="0.3">
      <c r="A44" s="11" t="s">
        <v>50</v>
      </c>
      <c r="B44" s="5"/>
      <c r="C44" s="5"/>
      <c r="D44" s="5"/>
      <c r="E44" s="5"/>
      <c r="F44" s="105">
        <f>SUM(F42:F43)</f>
        <v>0</v>
      </c>
      <c r="G44" s="5"/>
    </row>
    <row r="46" spans="1:7" ht="30.75" customHeight="1" x14ac:dyDescent="0.3">
      <c r="A46" s="71"/>
      <c r="D46" s="116"/>
      <c r="E46" s="116"/>
      <c r="F46" s="116"/>
      <c r="G46" s="116"/>
    </row>
    <row r="47" spans="1:7" ht="25.5" customHeight="1" x14ac:dyDescent="0.3">
      <c r="D47" s="117" t="str">
        <f>IF(A1="Price schedule","Full first and last name of authorized person","Full first and last name, function, OU")</f>
        <v>Full first and last name, function, OU</v>
      </c>
      <c r="E47" s="117"/>
      <c r="F47" s="117"/>
      <c r="G47" s="117"/>
    </row>
    <row r="49" spans="3:4" x14ac:dyDescent="0.3">
      <c r="C49" s="71"/>
    </row>
    <row r="50" spans="3:4" ht="15.75" customHeight="1" x14ac:dyDescent="0.3">
      <c r="C50" s="83"/>
      <c r="D50" s="71"/>
    </row>
  </sheetData>
  <sheetProtection formatRows="0" insertRows="0" deleteRows="0"/>
  <mergeCells count="15">
    <mergeCell ref="D46:G46"/>
    <mergeCell ref="D47:G47"/>
    <mergeCell ref="A1:F1"/>
    <mergeCell ref="A7:G7"/>
    <mergeCell ref="A18:E18"/>
    <mergeCell ref="A20:G20"/>
    <mergeCell ref="A31:G31"/>
    <mergeCell ref="D5:G5"/>
    <mergeCell ref="D2:G2"/>
    <mergeCell ref="D3:G3"/>
    <mergeCell ref="D4:G4"/>
    <mergeCell ref="A29:E29"/>
    <mergeCell ref="A42:E42"/>
    <mergeCell ref="A39:E39"/>
    <mergeCell ref="A41:G41"/>
  </mergeCells>
  <phoneticPr fontId="12" type="noConversion"/>
  <conditionalFormatting sqref="D46:G46">
    <cfRule type="expression" dxfId="5" priority="2">
      <formula>$A$1="Price schedule"</formula>
    </cfRule>
  </conditionalFormatting>
  <conditionalFormatting sqref="D46:G47">
    <cfRule type="expression" dxfId="4" priority="1">
      <formula>$A$1="Price schedule"</formula>
    </cfRule>
  </conditionalFormatting>
  <dataValidations count="5">
    <dataValidation type="list" allowBlank="1" showInputMessage="1" showErrorMessage="1" sqref="C23:C28 C34:C38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0:C17 F42:F44 F23:F29 F9:F18 F34:F39" xr:uid="{00000000-0002-0000-0000-000002000000}">
      <formula1>"'"</formula1>
    </dataValidation>
    <dataValidation type="list" allowBlank="1" showInputMessage="1" showErrorMessage="1" sqref="A10:A17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</dataValidations>
  <pageMargins left="0.7" right="0.7" top="0.75" bottom="0.75" header="0.3" footer="0.3"/>
  <pageSetup paperSize="9" scale="69" orientation="portrait" r:id="rId1"/>
  <ignoredErrors>
    <ignoredError sqref="F9:F17 C10:C17 F38 F23:F28 F34:F37" listDataValidation="1"/>
  </ignoredErrors>
  <drawing r:id="rId2"/>
  <legacyDrawing r:id="rId3"/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5"/>
  <sheetViews>
    <sheetView showGridLines="0" workbookViewId="0">
      <selection activeCell="K26" sqref="K26"/>
    </sheetView>
  </sheetViews>
  <sheetFormatPr defaultRowHeight="14.4" x14ac:dyDescent="0.3"/>
  <cols>
    <col min="1" max="1" width="19.33203125" customWidth="1"/>
    <col min="2" max="2" width="18.5546875" customWidth="1"/>
    <col min="3" max="3" width="16.6640625" customWidth="1"/>
    <col min="4" max="4" width="8.88671875" customWidth="1"/>
    <col min="5" max="5" width="13.33203125" customWidth="1"/>
    <col min="7" max="7" width="39.109375" customWidth="1"/>
  </cols>
  <sheetData>
    <row r="1" spans="1:7" ht="73.5" customHeight="1" x14ac:dyDescent="0.3">
      <c r="A1" s="118" t="s">
        <v>40</v>
      </c>
      <c r="B1" s="118"/>
      <c r="C1" s="118"/>
      <c r="D1" s="118"/>
      <c r="E1" s="118"/>
      <c r="F1" s="118"/>
      <c r="G1" s="67"/>
    </row>
    <row r="2" spans="1:7" ht="17.100000000000001" customHeight="1" thickBot="1" x14ac:dyDescent="0.35">
      <c r="A2" s="1" t="s">
        <v>23</v>
      </c>
      <c r="B2" s="66"/>
      <c r="C2" s="1" t="s">
        <v>18</v>
      </c>
      <c r="D2" s="123"/>
      <c r="E2" s="123"/>
      <c r="F2" s="123"/>
      <c r="G2" s="123"/>
    </row>
    <row r="3" spans="1:7" ht="17.100000000000001" customHeight="1" thickBot="1" x14ac:dyDescent="0.35">
      <c r="A3" s="1" t="s">
        <v>17</v>
      </c>
      <c r="B3" s="63"/>
      <c r="C3" s="1" t="s">
        <v>22</v>
      </c>
      <c r="D3" s="124"/>
      <c r="E3" s="124"/>
      <c r="F3" s="124"/>
      <c r="G3" s="124"/>
    </row>
    <row r="4" spans="1:7" ht="17.100000000000001" customHeight="1" thickBot="1" x14ac:dyDescent="0.35">
      <c r="A4" s="1" t="s">
        <v>16</v>
      </c>
      <c r="B4" s="31"/>
      <c r="C4" s="1" t="s">
        <v>19</v>
      </c>
      <c r="D4" s="127"/>
      <c r="E4" s="127"/>
      <c r="F4" s="127"/>
      <c r="G4" s="127"/>
    </row>
    <row r="5" spans="1:7" ht="17.100000000000001" customHeight="1" x14ac:dyDescent="0.3">
      <c r="A5" s="1"/>
      <c r="B5" s="69"/>
      <c r="C5" s="3" t="s">
        <v>41</v>
      </c>
      <c r="D5" s="129"/>
      <c r="E5" s="129"/>
      <c r="F5" s="129"/>
      <c r="G5" s="129"/>
    </row>
    <row r="6" spans="1:7" ht="17.100000000000001" customHeight="1" thickBot="1" x14ac:dyDescent="0.35">
      <c r="A6" s="1"/>
      <c r="B6" s="69"/>
      <c r="C6" s="1"/>
      <c r="D6" s="70"/>
      <c r="E6" s="70"/>
      <c r="F6" s="70"/>
      <c r="G6" s="70"/>
    </row>
    <row r="7" spans="1:7" ht="18.75" customHeight="1" thickBot="1" x14ac:dyDescent="0.35">
      <c r="A7" s="14"/>
      <c r="B7" s="14"/>
      <c r="C7" s="14"/>
      <c r="D7" s="14"/>
      <c r="E7" s="14"/>
      <c r="F7" s="14"/>
      <c r="G7" s="14"/>
    </row>
    <row r="8" spans="1:7" ht="15" thickBot="1" x14ac:dyDescent="0.35">
      <c r="A8" s="7" t="s">
        <v>34</v>
      </c>
      <c r="B8" s="12"/>
      <c r="C8" s="12"/>
      <c r="D8" s="12"/>
      <c r="E8" s="13"/>
      <c r="F8" s="13"/>
      <c r="G8" s="13"/>
    </row>
    <row r="9" spans="1:7" ht="9.75" customHeight="1" x14ac:dyDescent="0.3">
      <c r="A9" s="128"/>
      <c r="B9" s="128"/>
      <c r="C9" s="128"/>
      <c r="D9" s="128"/>
      <c r="E9" s="1"/>
      <c r="F9" s="1"/>
      <c r="G9" s="1"/>
    </row>
    <row r="10" spans="1:7" ht="24.6" thickBot="1" x14ac:dyDescent="0.35">
      <c r="A10" s="88" t="s">
        <v>0</v>
      </c>
      <c r="B10" s="94" t="s">
        <v>20</v>
      </c>
      <c r="C10" s="86" t="s">
        <v>45</v>
      </c>
      <c r="D10" s="87" t="s">
        <v>21</v>
      </c>
      <c r="E10" s="87" t="s">
        <v>48</v>
      </c>
      <c r="F10" s="88" t="s">
        <v>2</v>
      </c>
      <c r="G10" s="86" t="s">
        <v>3</v>
      </c>
    </row>
    <row r="11" spans="1:7" ht="15.75" customHeight="1" x14ac:dyDescent="0.3">
      <c r="A11" s="20" t="s">
        <v>4</v>
      </c>
      <c r="B11" s="77"/>
      <c r="C11" s="78"/>
      <c r="D11" s="45"/>
      <c r="E11" s="45"/>
      <c r="F11" s="46">
        <f t="shared" ref="F11:F14" si="0">E11*D11</f>
        <v>0</v>
      </c>
      <c r="G11" s="25"/>
    </row>
    <row r="12" spans="1:7" ht="15" customHeight="1" x14ac:dyDescent="0.3">
      <c r="A12" s="80" t="s">
        <v>33</v>
      </c>
      <c r="B12" s="79"/>
      <c r="C12" s="80"/>
      <c r="D12" s="47"/>
      <c r="E12" s="47"/>
      <c r="F12" s="48">
        <f t="shared" si="0"/>
        <v>0</v>
      </c>
      <c r="G12" s="22"/>
    </row>
    <row r="13" spans="1:7" x14ac:dyDescent="0.3">
      <c r="A13" s="23" t="s">
        <v>5</v>
      </c>
      <c r="B13" s="81"/>
      <c r="C13" s="82"/>
      <c r="D13" s="40"/>
      <c r="E13" s="40"/>
      <c r="F13" s="49">
        <f t="shared" si="0"/>
        <v>0</v>
      </c>
      <c r="G13" s="23"/>
    </row>
    <row r="14" spans="1:7" ht="15" thickBot="1" x14ac:dyDescent="0.35">
      <c r="A14" s="93" t="s">
        <v>6</v>
      </c>
      <c r="B14" s="79"/>
      <c r="C14" s="80"/>
      <c r="D14" s="47"/>
      <c r="E14" s="47"/>
      <c r="F14" s="48">
        <f t="shared" si="0"/>
        <v>0</v>
      </c>
      <c r="G14" s="33"/>
    </row>
    <row r="15" spans="1:7" ht="15.6" thickTop="1" thickBot="1" x14ac:dyDescent="0.35">
      <c r="A15" s="126" t="s">
        <v>7</v>
      </c>
      <c r="B15" s="126"/>
      <c r="C15" s="126"/>
      <c r="D15" s="126"/>
      <c r="E15" s="126"/>
      <c r="F15" s="106">
        <f>SUM(F11:F14)</f>
        <v>0</v>
      </c>
      <c r="G15" s="2"/>
    </row>
    <row r="16" spans="1:7" ht="15.6" thickTop="1" thickBot="1" x14ac:dyDescent="0.35">
      <c r="A16" s="65"/>
      <c r="B16" s="65"/>
      <c r="C16" s="65"/>
      <c r="D16" s="65"/>
      <c r="E16" s="65"/>
      <c r="F16" s="65"/>
      <c r="G16" s="65"/>
    </row>
    <row r="17" spans="1:7" x14ac:dyDescent="0.3">
      <c r="A17" s="3"/>
      <c r="B17" s="3"/>
      <c r="C17" s="3"/>
      <c r="D17" s="3"/>
      <c r="E17" s="3"/>
      <c r="F17" s="3"/>
      <c r="G17" s="3"/>
    </row>
    <row r="18" spans="1:7" x14ac:dyDescent="0.3">
      <c r="A18" s="64"/>
      <c r="B18" s="64"/>
      <c r="C18" s="64"/>
      <c r="D18" s="64"/>
      <c r="E18" s="64"/>
      <c r="F18" s="64"/>
      <c r="G18" s="64"/>
    </row>
    <row r="19" spans="1:7" x14ac:dyDescent="0.3">
      <c r="A19" s="121" t="s">
        <v>42</v>
      </c>
      <c r="B19" s="121"/>
      <c r="C19" s="121"/>
      <c r="D19" s="121"/>
      <c r="E19" s="121"/>
      <c r="F19" s="121"/>
      <c r="G19" s="121"/>
    </row>
    <row r="20" spans="1:7" x14ac:dyDescent="0.3">
      <c r="A20" s="125" t="s">
        <v>50</v>
      </c>
      <c r="B20" s="125"/>
      <c r="C20" s="125"/>
      <c r="D20" s="125"/>
      <c r="E20" s="125"/>
      <c r="F20" s="103">
        <f>F15</f>
        <v>0</v>
      </c>
      <c r="G20" s="4"/>
    </row>
    <row r="21" spans="1:7" x14ac:dyDescent="0.3">
      <c r="A21" s="5" t="s">
        <v>30</v>
      </c>
      <c r="B21" s="10">
        <v>0</v>
      </c>
      <c r="C21" s="5"/>
      <c r="D21" s="5"/>
      <c r="E21" s="5"/>
      <c r="F21" s="104">
        <f>B21*F20</f>
        <v>0</v>
      </c>
      <c r="G21" s="5"/>
    </row>
    <row r="22" spans="1:7" x14ac:dyDescent="0.3">
      <c r="A22" s="11" t="s">
        <v>50</v>
      </c>
      <c r="B22" s="5"/>
      <c r="C22" s="5"/>
      <c r="D22" s="5"/>
      <c r="E22" s="5"/>
      <c r="F22" s="105"/>
      <c r="G22" s="5"/>
    </row>
    <row r="24" spans="1:7" ht="24" customHeight="1" x14ac:dyDescent="0.3">
      <c r="D24" s="116"/>
      <c r="E24" s="116"/>
      <c r="F24" s="116"/>
      <c r="G24" s="116"/>
    </row>
    <row r="25" spans="1:7" x14ac:dyDescent="0.3">
      <c r="D25" s="117" t="str">
        <f>IF(A1="Price schedule","Full first and last name of authorized person","Full first and last name, function, OU")</f>
        <v>Full first and last name, function, OU</v>
      </c>
      <c r="E25" s="117"/>
      <c r="F25" s="117"/>
      <c r="G25" s="117"/>
    </row>
  </sheetData>
  <sheetProtection formatRows="0" insertRows="0" deleteRows="0"/>
  <mergeCells count="11">
    <mergeCell ref="A1:F1"/>
    <mergeCell ref="D2:G2"/>
    <mergeCell ref="D3:G3"/>
    <mergeCell ref="D4:G4"/>
    <mergeCell ref="A9:D9"/>
    <mergeCell ref="D5:G5"/>
    <mergeCell ref="A19:G19"/>
    <mergeCell ref="A15:E15"/>
    <mergeCell ref="D24:G24"/>
    <mergeCell ref="D25:G25"/>
    <mergeCell ref="A20:E20"/>
  </mergeCells>
  <conditionalFormatting sqref="D24:G24">
    <cfRule type="expression" dxfId="3" priority="2">
      <formula>$A$1="Price schedule"</formula>
    </cfRule>
  </conditionalFormatting>
  <conditionalFormatting sqref="D24:G25">
    <cfRule type="expression" dxfId="2" priority="1">
      <formula>$A$1="Price schedule"</formula>
    </cfRule>
  </conditionalFormatting>
  <dataValidations count="3">
    <dataValidation type="list" allowBlank="1" showInputMessage="1" showErrorMessage="1" sqref="A1" xr:uid="{00000000-0002-0000-0100-000000000000}">
      <formula1>"Price schedule, Estimation of the anticipated Contract Amount"</formula1>
    </dataValidation>
    <dataValidation type="custom" allowBlank="1" showInputMessage="1" showErrorMessage="1" sqref="F11:F14 F20:F22" xr:uid="{00000000-0002-0000-0100-000001000000}">
      <formula1>"'"</formula1>
    </dataValidation>
    <dataValidation type="list" allowBlank="1" showInputMessage="1" showErrorMessage="1" sqref="A2" xr:uid="{9953DB3A-0539-48B6-AD7C-B78BF6740043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11:F14" listDataValidation="1"/>
  </ignoredErrors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48"/>
  <sheetViews>
    <sheetView showGridLines="0" topLeftCell="A22" workbookViewId="0">
      <selection activeCell="B47" sqref="B47"/>
    </sheetView>
  </sheetViews>
  <sheetFormatPr defaultRowHeight="14.4" x14ac:dyDescent="0.3"/>
  <cols>
    <col min="1" max="1" width="19.33203125" customWidth="1"/>
    <col min="2" max="2" width="18.5546875" customWidth="1"/>
    <col min="3" max="3" width="19.33203125" customWidth="1"/>
    <col min="4" max="4" width="8.44140625" customWidth="1"/>
    <col min="5" max="5" width="13.33203125" customWidth="1"/>
    <col min="7" max="7" width="26.88671875" customWidth="1"/>
  </cols>
  <sheetData>
    <row r="1" spans="1:7" ht="73.5" customHeight="1" x14ac:dyDescent="0.3">
      <c r="A1" s="118" t="s">
        <v>40</v>
      </c>
      <c r="B1" s="118"/>
      <c r="C1" s="118"/>
      <c r="D1" s="118"/>
      <c r="E1" s="118"/>
      <c r="F1" s="118"/>
      <c r="G1" s="67"/>
    </row>
    <row r="2" spans="1:7" ht="17.100000000000001" customHeight="1" thickBot="1" x14ac:dyDescent="0.35">
      <c r="A2" s="1" t="s">
        <v>51</v>
      </c>
      <c r="B2" s="66"/>
      <c r="C2" s="1" t="s">
        <v>18</v>
      </c>
      <c r="D2" s="123"/>
      <c r="E2" s="123"/>
      <c r="F2" s="123"/>
      <c r="G2" s="123"/>
    </row>
    <row r="3" spans="1:7" ht="17.100000000000001" customHeight="1" thickBot="1" x14ac:dyDescent="0.35">
      <c r="A3" s="1" t="s">
        <v>17</v>
      </c>
      <c r="B3" s="63"/>
      <c r="C3" s="1" t="s">
        <v>22</v>
      </c>
      <c r="D3" s="124"/>
      <c r="E3" s="124"/>
      <c r="F3" s="124"/>
      <c r="G3" s="124"/>
    </row>
    <row r="4" spans="1:7" ht="17.100000000000001" customHeight="1" thickBot="1" x14ac:dyDescent="0.35">
      <c r="A4" s="1" t="s">
        <v>16</v>
      </c>
      <c r="B4" s="31"/>
      <c r="C4" s="1" t="s">
        <v>19</v>
      </c>
      <c r="D4" s="136"/>
      <c r="E4" s="124"/>
      <c r="F4" s="124"/>
      <c r="G4" s="124"/>
    </row>
    <row r="5" spans="1:7" ht="48.75" customHeight="1" thickBot="1" x14ac:dyDescent="0.35">
      <c r="A5" s="3"/>
      <c r="B5" s="3"/>
      <c r="C5" s="3" t="s">
        <v>41</v>
      </c>
      <c r="D5" s="135"/>
      <c r="E5" s="135"/>
      <c r="F5" s="135"/>
      <c r="G5" s="135"/>
    </row>
    <row r="6" spans="1:7" x14ac:dyDescent="0.3">
      <c r="A6" s="3"/>
      <c r="B6" s="3"/>
      <c r="C6" s="3"/>
      <c r="D6" s="3"/>
      <c r="E6" s="3"/>
      <c r="F6" s="3"/>
      <c r="G6" s="3"/>
    </row>
    <row r="7" spans="1:7" ht="13.5" customHeight="1" thickBot="1" x14ac:dyDescent="0.35">
      <c r="A7" s="119" t="s">
        <v>37</v>
      </c>
      <c r="B7" s="119"/>
      <c r="C7" s="119"/>
      <c r="D7" s="119"/>
      <c r="E7" s="119"/>
      <c r="F7" s="119"/>
      <c r="G7" s="119"/>
    </row>
    <row r="8" spans="1:7" ht="9.75" customHeight="1" x14ac:dyDescent="0.3">
      <c r="A8" s="9"/>
      <c r="B8" s="9"/>
      <c r="C8" s="9"/>
      <c r="D8" s="9"/>
      <c r="E8" s="9"/>
      <c r="F8" s="9"/>
      <c r="G8" s="9"/>
    </row>
    <row r="9" spans="1:7" ht="24.6" thickBot="1" x14ac:dyDescent="0.35">
      <c r="A9" s="85" t="s">
        <v>25</v>
      </c>
      <c r="B9" s="86" t="s">
        <v>24</v>
      </c>
      <c r="C9" s="87" t="s">
        <v>1</v>
      </c>
      <c r="D9" s="87" t="s">
        <v>35</v>
      </c>
      <c r="E9" s="87" t="s">
        <v>48</v>
      </c>
      <c r="F9" s="88" t="s">
        <v>2</v>
      </c>
      <c r="G9" s="89" t="s">
        <v>3</v>
      </c>
    </row>
    <row r="10" spans="1:7" ht="15" thickBot="1" x14ac:dyDescent="0.35">
      <c r="A10" s="26" t="s">
        <v>31</v>
      </c>
      <c r="B10" s="39"/>
      <c r="C10" s="6" t="str">
        <f>"Lump sum /per day"</f>
        <v>Lump sum /per day</v>
      </c>
      <c r="D10" s="41"/>
      <c r="E10" s="41"/>
      <c r="F10" s="52">
        <f>Table7[[#This Row],[Number]]*Table7[[#This Row],[Remune-ration
 GEL]]</f>
        <v>0</v>
      </c>
      <c r="G10" s="32"/>
    </row>
    <row r="11" spans="1:7" ht="15" thickBot="1" x14ac:dyDescent="0.35">
      <c r="A11" s="26" t="s">
        <v>31</v>
      </c>
      <c r="B11" s="39"/>
      <c r="C11" s="6" t="str">
        <f t="shared" ref="C11:C13" si="0">"Lump sum /per day"</f>
        <v>Lump sum /per day</v>
      </c>
      <c r="D11" s="41"/>
      <c r="E11" s="41"/>
      <c r="F11" s="52">
        <f>Table7[[#This Row],[Number]]*Table7[[#This Row],[Remune-ration
 GEL]]</f>
        <v>0</v>
      </c>
      <c r="G11" s="32"/>
    </row>
    <row r="12" spans="1:7" ht="15" thickBot="1" x14ac:dyDescent="0.35">
      <c r="A12" s="26" t="s">
        <v>31</v>
      </c>
      <c r="B12" s="39"/>
      <c r="C12" s="6" t="str">
        <f t="shared" si="0"/>
        <v>Lump sum /per day</v>
      </c>
      <c r="D12" s="41"/>
      <c r="E12" s="41"/>
      <c r="F12" s="52">
        <f>Table7[[#This Row],[Number]]*Table7[[#This Row],[Remune-ration
 GEL]]</f>
        <v>0</v>
      </c>
      <c r="G12" s="32"/>
    </row>
    <row r="13" spans="1:7" x14ac:dyDescent="0.3">
      <c r="A13" s="26" t="s">
        <v>31</v>
      </c>
      <c r="B13" s="39"/>
      <c r="C13" s="6" t="str">
        <f t="shared" si="0"/>
        <v>Lump sum /per day</v>
      </c>
      <c r="D13" s="41"/>
      <c r="E13" s="41"/>
      <c r="F13" s="52">
        <f>Table7[[#This Row],[Number]]*Table7[[#This Row],[Remune-ration
 GEL]]</f>
        <v>0</v>
      </c>
      <c r="G13" s="32"/>
    </row>
    <row r="14" spans="1:7" ht="18.75" customHeight="1" thickBot="1" x14ac:dyDescent="0.35">
      <c r="A14" s="120" t="s">
        <v>7</v>
      </c>
      <c r="B14" s="120"/>
      <c r="C14" s="120"/>
      <c r="D14" s="120"/>
      <c r="E14" s="120"/>
      <c r="F14" s="115">
        <f>SUM(F10:F13)</f>
        <v>0</v>
      </c>
      <c r="G14" s="84"/>
    </row>
    <row r="15" spans="1:7" ht="27" customHeight="1" thickTop="1" x14ac:dyDescent="0.3">
      <c r="A15" s="3"/>
      <c r="B15" s="3"/>
      <c r="C15" s="3"/>
      <c r="D15" s="3"/>
      <c r="E15" s="3"/>
      <c r="F15" s="3"/>
      <c r="G15" s="3"/>
    </row>
    <row r="16" spans="1:7" x14ac:dyDescent="0.3">
      <c r="A16" s="121" t="s">
        <v>38</v>
      </c>
      <c r="B16" s="121"/>
      <c r="C16" s="121"/>
      <c r="D16" s="121"/>
      <c r="E16" s="121"/>
      <c r="F16" s="121"/>
      <c r="G16" s="121"/>
    </row>
    <row r="17" spans="1:7" x14ac:dyDescent="0.3">
      <c r="A17" s="1"/>
      <c r="B17" s="1"/>
      <c r="C17" s="1"/>
      <c r="D17" s="1"/>
      <c r="E17" s="1"/>
      <c r="F17" s="1"/>
      <c r="G17" s="8"/>
    </row>
    <row r="18" spans="1:7" ht="24.6" thickBot="1" x14ac:dyDescent="0.35">
      <c r="A18" s="90" t="s">
        <v>0</v>
      </c>
      <c r="B18" s="91" t="s">
        <v>36</v>
      </c>
      <c r="C18" s="91" t="s">
        <v>1</v>
      </c>
      <c r="D18" s="91" t="s">
        <v>35</v>
      </c>
      <c r="E18" s="87" t="s">
        <v>47</v>
      </c>
      <c r="F18" s="91" t="s">
        <v>8</v>
      </c>
      <c r="G18" s="112" t="s">
        <v>3</v>
      </c>
    </row>
    <row r="19" spans="1:7" ht="26.25" customHeight="1" x14ac:dyDescent="0.3">
      <c r="A19" s="68" t="s">
        <v>9</v>
      </c>
      <c r="B19" s="25"/>
      <c r="C19" s="17" t="s">
        <v>26</v>
      </c>
      <c r="D19" s="51"/>
      <c r="E19" s="51"/>
      <c r="F19" s="52">
        <f t="shared" ref="F19:F24" si="1">D19*E19</f>
        <v>0</v>
      </c>
      <c r="G19" s="95"/>
    </row>
    <row r="20" spans="1:7" x14ac:dyDescent="0.3">
      <c r="A20" s="29" t="s">
        <v>10</v>
      </c>
      <c r="B20" s="23"/>
      <c r="C20" s="15" t="s">
        <v>26</v>
      </c>
      <c r="D20" s="40"/>
      <c r="E20" s="40"/>
      <c r="F20" s="53">
        <f t="shared" si="1"/>
        <v>0</v>
      </c>
      <c r="G20" s="96"/>
    </row>
    <row r="21" spans="1:7" x14ac:dyDescent="0.3">
      <c r="A21" s="18" t="s">
        <v>11</v>
      </c>
      <c r="B21" s="23"/>
      <c r="C21" s="15" t="s">
        <v>26</v>
      </c>
      <c r="D21" s="40"/>
      <c r="E21" s="40"/>
      <c r="F21" s="53">
        <f t="shared" si="1"/>
        <v>0</v>
      </c>
      <c r="G21" s="96"/>
    </row>
    <row r="22" spans="1:7" ht="35.4" x14ac:dyDescent="0.3">
      <c r="A22" s="18" t="s">
        <v>32</v>
      </c>
      <c r="B22" s="23"/>
      <c r="C22" s="15" t="s">
        <v>26</v>
      </c>
      <c r="D22" s="45"/>
      <c r="E22" s="45"/>
      <c r="F22" s="53">
        <f t="shared" si="1"/>
        <v>0</v>
      </c>
      <c r="G22" s="96"/>
    </row>
    <row r="23" spans="1:7" x14ac:dyDescent="0.3">
      <c r="A23" s="30" t="s">
        <v>27</v>
      </c>
      <c r="B23" s="21"/>
      <c r="C23" s="15" t="s">
        <v>26</v>
      </c>
      <c r="D23" s="45"/>
      <c r="E23" s="45"/>
      <c r="F23" s="54">
        <f t="shared" si="1"/>
        <v>0</v>
      </c>
      <c r="G23" s="97"/>
    </row>
    <row r="24" spans="1:7" ht="15" thickBot="1" x14ac:dyDescent="0.35">
      <c r="A24" s="19" t="s">
        <v>12</v>
      </c>
      <c r="B24" s="24"/>
      <c r="C24" s="16" t="s">
        <v>26</v>
      </c>
      <c r="D24" s="50"/>
      <c r="E24" s="50"/>
      <c r="F24" s="55">
        <f t="shared" si="1"/>
        <v>0</v>
      </c>
      <c r="G24" s="98"/>
    </row>
    <row r="25" spans="1:7" ht="15.75" customHeight="1" thickTop="1" thickBot="1" x14ac:dyDescent="0.35">
      <c r="A25" s="120" t="s">
        <v>7</v>
      </c>
      <c r="B25" s="120"/>
      <c r="C25" s="120"/>
      <c r="D25" s="120"/>
      <c r="E25" s="120"/>
      <c r="F25" s="110">
        <f>SUM(F19:F24)</f>
        <v>0</v>
      </c>
      <c r="G25" s="84"/>
    </row>
    <row r="26" spans="1:7" ht="26.25" customHeight="1" thickTop="1" x14ac:dyDescent="0.3">
      <c r="A26" s="3"/>
      <c r="B26" s="3"/>
      <c r="C26" s="3"/>
      <c r="D26" s="3"/>
      <c r="E26" s="3"/>
      <c r="F26" s="3"/>
      <c r="G26" s="3"/>
    </row>
    <row r="27" spans="1:7" x14ac:dyDescent="0.3">
      <c r="A27" s="121" t="s">
        <v>39</v>
      </c>
      <c r="B27" s="121"/>
      <c r="C27" s="121"/>
      <c r="D27" s="121"/>
      <c r="E27" s="121"/>
      <c r="F27" s="121"/>
      <c r="G27" s="121"/>
    </row>
    <row r="28" spans="1:7" x14ac:dyDescent="0.3">
      <c r="A28" s="9"/>
      <c r="B28" s="9"/>
      <c r="C28" s="9"/>
      <c r="D28" s="9"/>
      <c r="E28" s="9"/>
      <c r="F28" s="9"/>
      <c r="G28" s="9"/>
    </row>
    <row r="29" spans="1:7" ht="24.6" thickBot="1" x14ac:dyDescent="0.35">
      <c r="A29" s="92" t="s">
        <v>0</v>
      </c>
      <c r="B29" s="90" t="s">
        <v>46</v>
      </c>
      <c r="C29" s="90" t="s">
        <v>1</v>
      </c>
      <c r="D29" s="90" t="s">
        <v>35</v>
      </c>
      <c r="E29" s="85" t="s">
        <v>47</v>
      </c>
      <c r="F29" s="90" t="s">
        <v>8</v>
      </c>
      <c r="G29" s="85" t="s">
        <v>3</v>
      </c>
    </row>
    <row r="30" spans="1:7" x14ac:dyDescent="0.3">
      <c r="A30" s="72" t="s">
        <v>13</v>
      </c>
      <c r="B30" s="73"/>
      <c r="C30" s="18" t="s">
        <v>26</v>
      </c>
      <c r="D30" s="56"/>
      <c r="E30" s="51"/>
      <c r="F30" s="57">
        <f>E30*D30</f>
        <v>0</v>
      </c>
      <c r="G30" s="38"/>
    </row>
    <row r="31" spans="1:7" ht="25.5" customHeight="1" x14ac:dyDescent="0.3">
      <c r="A31" s="74" t="s">
        <v>14</v>
      </c>
      <c r="B31" s="29"/>
      <c r="C31" s="18" t="s">
        <v>26</v>
      </c>
      <c r="D31" s="40"/>
      <c r="E31" s="58"/>
      <c r="F31" s="53">
        <f t="shared" ref="F31:F34" si="2">E31*D31</f>
        <v>0</v>
      </c>
      <c r="G31" s="35"/>
    </row>
    <row r="32" spans="1:7" x14ac:dyDescent="0.3">
      <c r="A32" s="74" t="s">
        <v>15</v>
      </c>
      <c r="B32" s="29"/>
      <c r="C32" s="18" t="s">
        <v>26</v>
      </c>
      <c r="D32" s="40"/>
      <c r="E32" s="58"/>
      <c r="F32" s="53">
        <f t="shared" si="2"/>
        <v>0</v>
      </c>
      <c r="G32" s="35"/>
    </row>
    <row r="33" spans="1:7" x14ac:dyDescent="0.3">
      <c r="A33" s="74" t="s">
        <v>29</v>
      </c>
      <c r="B33" s="29"/>
      <c r="C33" s="28" t="s">
        <v>26</v>
      </c>
      <c r="D33" s="45"/>
      <c r="E33" s="59"/>
      <c r="F33" s="54">
        <f t="shared" si="2"/>
        <v>0</v>
      </c>
      <c r="G33" s="36"/>
    </row>
    <row r="34" spans="1:7" ht="24.6" thickBot="1" x14ac:dyDescent="0.35">
      <c r="A34" s="75" t="s">
        <v>28</v>
      </c>
      <c r="B34" s="76"/>
      <c r="C34" s="28" t="s">
        <v>26</v>
      </c>
      <c r="D34" s="60"/>
      <c r="E34" s="61"/>
      <c r="F34" s="62">
        <f t="shared" si="2"/>
        <v>0</v>
      </c>
      <c r="G34" s="37"/>
    </row>
    <row r="35" spans="1:7" ht="24.75" customHeight="1" thickTop="1" thickBot="1" x14ac:dyDescent="0.35">
      <c r="A35" s="120" t="s">
        <v>7</v>
      </c>
      <c r="B35" s="120"/>
      <c r="C35" s="120"/>
      <c r="D35" s="120"/>
      <c r="E35" s="120"/>
      <c r="F35" s="102">
        <f>SUM(F30:F34)</f>
        <v>0</v>
      </c>
      <c r="G35" s="84"/>
    </row>
    <row r="36" spans="1:7" ht="15" thickTop="1" x14ac:dyDescent="0.3">
      <c r="A36" s="64"/>
      <c r="B36" s="64"/>
      <c r="C36" s="64"/>
      <c r="D36" s="64"/>
      <c r="E36" s="64"/>
      <c r="F36" s="64"/>
      <c r="G36" s="64"/>
    </row>
    <row r="37" spans="1:7" ht="23.25" customHeight="1" x14ac:dyDescent="0.3">
      <c r="A37" s="121" t="s">
        <v>43</v>
      </c>
      <c r="B37" s="121"/>
      <c r="C37" s="121"/>
      <c r="D37" s="121"/>
      <c r="E37" s="121"/>
      <c r="F37" s="121"/>
      <c r="G37" s="121"/>
    </row>
    <row r="38" spans="1:7" ht="15.75" customHeight="1" x14ac:dyDescent="0.3">
      <c r="A38" s="137" t="s">
        <v>52</v>
      </c>
      <c r="B38" s="137"/>
      <c r="C38" s="137"/>
      <c r="D38" s="137"/>
      <c r="E38" s="137"/>
      <c r="F38" s="109">
        <f>F14+F25+F35</f>
        <v>0</v>
      </c>
      <c r="G38" s="4"/>
    </row>
    <row r="39" spans="1:7" x14ac:dyDescent="0.3">
      <c r="D39" s="99"/>
      <c r="E39" s="99"/>
      <c r="F39" s="99"/>
      <c r="G39" s="99"/>
    </row>
    <row r="40" spans="1:7" x14ac:dyDescent="0.3">
      <c r="A40" s="107" t="str">
        <f>IF(D41="Full first and last name","Involved in funded pension system of Georgia","")</f>
        <v/>
      </c>
      <c r="B40" s="108"/>
      <c r="D40" s="116"/>
      <c r="E40" s="116"/>
      <c r="F40" s="116"/>
      <c r="G40" s="116"/>
    </row>
    <row r="41" spans="1:7" ht="15.75" customHeight="1" x14ac:dyDescent="0.3">
      <c r="A41" s="133" t="s">
        <v>53</v>
      </c>
      <c r="B41" s="134"/>
      <c r="D41" s="117" t="str">
        <f>IF(A1="Price schedule","Full first and last name","Full first and last name, function, OU")</f>
        <v>Full first and last name, function, OU</v>
      </c>
      <c r="E41" s="117"/>
      <c r="F41" s="117"/>
      <c r="G41" s="117"/>
    </row>
    <row r="43" spans="1:7" x14ac:dyDescent="0.3">
      <c r="A43" s="131"/>
      <c r="B43" s="132"/>
      <c r="D43" s="1"/>
      <c r="E43" s="1"/>
      <c r="F43" s="1"/>
      <c r="G43" s="1"/>
    </row>
    <row r="44" spans="1:7" x14ac:dyDescent="0.3">
      <c r="A44" s="130"/>
      <c r="B44" s="130"/>
      <c r="E44" s="100"/>
      <c r="F44" s="100"/>
      <c r="G44" s="100"/>
    </row>
    <row r="48" spans="1:7" x14ac:dyDescent="0.3">
      <c r="D48" s="71"/>
    </row>
  </sheetData>
  <sheetProtection formatRows="0" insertRows="0" deleteRows="0"/>
  <mergeCells count="18">
    <mergeCell ref="A7:G7"/>
    <mergeCell ref="A38:E38"/>
    <mergeCell ref="A16:G16"/>
    <mergeCell ref="A25:E25"/>
    <mergeCell ref="A27:G27"/>
    <mergeCell ref="A35:E35"/>
    <mergeCell ref="A37:G37"/>
    <mergeCell ref="D5:G5"/>
    <mergeCell ref="A1:F1"/>
    <mergeCell ref="D2:G2"/>
    <mergeCell ref="D3:G3"/>
    <mergeCell ref="D4:G4"/>
    <mergeCell ref="A44:B44"/>
    <mergeCell ref="D40:G40"/>
    <mergeCell ref="D41:G41"/>
    <mergeCell ref="A14:E14"/>
    <mergeCell ref="A43:B43"/>
    <mergeCell ref="A41:B41"/>
  </mergeCells>
  <conditionalFormatting sqref="D40:G40">
    <cfRule type="expression" dxfId="1" priority="3">
      <formula>$A$1="Price schedule"</formula>
    </cfRule>
  </conditionalFormatting>
  <conditionalFormatting sqref="D40:G41">
    <cfRule type="expression" dxfId="0" priority="1">
      <formula>$A$1="Price schedule"</formula>
    </cfRule>
  </conditionalFormatting>
  <dataValidations count="6">
    <dataValidation type="list" allowBlank="1" showInputMessage="1" showErrorMessage="1" sqref="A1" xr:uid="{00000000-0002-0000-0200-000000000000}">
      <formula1>"Price schedule, Estimation of the anticipated Contract Amount"</formula1>
    </dataValidation>
    <dataValidation type="list" allowBlank="1" showInputMessage="1" showErrorMessage="1" sqref="C19:C24 C30:C34" xr:uid="{00000000-0002-0000-0200-000001000000}">
      <formula1>"please choose, lump sum / amount, against evidence, not applicable"</formula1>
    </dataValidation>
    <dataValidation type="custom" allowBlank="1" showInputMessage="1" showErrorMessage="1" sqref="F19:F25 F35 F38 C10:C13 F10:F14" xr:uid="{00000000-0002-0000-0200-000003000000}">
      <formula1>"'"</formula1>
    </dataValidation>
    <dataValidation type="list" allowBlank="1" showInputMessage="1" showErrorMessage="1" sqref="A2" xr:uid="{685E1681-1E5C-4A2C-BEDF-1ABFA9DE0217}">
      <formula1>"Tender number:, Contract number:"</formula1>
    </dataValidation>
    <dataValidation type="list" allowBlank="1" showInputMessage="1" showErrorMessage="1" sqref="A41:B41" xr:uid="{E624680D-23D2-43AB-8364-AB02CD8F0398}">
      <formula1>"Please select, Yes, No"</formula1>
    </dataValidation>
    <dataValidation type="list" allowBlank="1" showInputMessage="1" showErrorMessage="1" sqref="A10:A13" xr:uid="{00000000-0002-0000-0200-000002000000}">
      <formula1>"Team Leader, Expert"</formula1>
    </dataValidation>
  </dataValidations>
  <pageMargins left="0.7" right="0.7" top="0.75" bottom="0.75" header="0.3" footer="0.3"/>
  <pageSetup paperSize="9" scale="75" orientation="portrait" r:id="rId1"/>
  <ignoredErrors>
    <ignoredError sqref="F10 C10 F19:F24" listDataValidation="1"/>
  </ignoredErrors>
  <drawing r:id="rId2"/>
  <legacyDrawing r:id="rId3"/>
  <tableParts count="3"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74678D74B284F8E84DB4289D51C92" ma:contentTypeVersion="16" ma:contentTypeDescription="Create a new document." ma:contentTypeScope="" ma:versionID="bcd8ef612a89daa2e76c15f2a474a2e3">
  <xsd:schema xmlns:xsd="http://www.w3.org/2001/XMLSchema" xmlns:xs="http://www.w3.org/2001/XMLSchema" xmlns:p="http://schemas.microsoft.com/office/2006/metadata/properties" xmlns:ns2="7f017cbb-1f64-4b0c-a708-602dd7edcfbb" xmlns:ns3="245b0dda-934d-48c5-9d94-99c7a747af73" targetNamespace="http://schemas.microsoft.com/office/2006/metadata/properties" ma:root="true" ma:fieldsID="0699538cac15ed2a23956e1f77c26dac" ns2:_="" ns3:_="">
    <xsd:import namespace="7f017cbb-1f64-4b0c-a708-602dd7edcfbb"/>
    <xsd:import namespace="245b0dda-934d-48c5-9d94-99c7a747af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17cbb-1f64-4b0c-a708-602dd7edcf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b0dda-934d-48c5-9d94-99c7a747af7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2be5a51-27a6-414b-aaf6-49e62f3f5773}" ma:internalName="TaxCatchAll" ma:showField="CatchAllData" ma:web="245b0dda-934d-48c5-9d94-99c7a747af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745C7D-6A3D-42DB-8197-7694A15BCE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5DAC08-F380-475D-A0A3-2AAF0947D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017cbb-1f64-4b0c-a708-602dd7edcfbb"/>
    <ds:schemaRef ds:uri="245b0dda-934d-48c5-9d94-99c7a747af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Company-Service Contract</vt:lpstr>
      <vt:lpstr>Company-Contract for Work</vt:lpstr>
      <vt:lpstr>Appraiser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Khurtsilava</dc:creator>
  <cp:lastModifiedBy>Anna Chkheidze</cp:lastModifiedBy>
  <cp:lastPrinted>2023-06-06T11:19:06Z</cp:lastPrinted>
  <dcterms:created xsi:type="dcterms:W3CDTF">2015-06-05T18:17:20Z</dcterms:created>
  <dcterms:modified xsi:type="dcterms:W3CDTF">2023-07-25T08:48:38Z</dcterms:modified>
</cp:coreProperties>
</file>