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S E R\Desktop\bagebi\"/>
    </mc:Choice>
  </mc:AlternateContent>
  <bookViews>
    <workbookView xWindow="0" yWindow="0" windowWidth="20490" windowHeight="7650"/>
  </bookViews>
  <sheets>
    <sheet name="Sheet1 (4)" sheetId="4" r:id="rId1"/>
  </sheets>
  <definedNames>
    <definedName name="_xlnm._FilterDatabase" localSheetId="0" hidden="1">'Sheet1 (4)'!$A$3:$K$288</definedName>
    <definedName name="_xlnm.Print_Area" localSheetId="0">'Sheet1 (4)'!$A$1:$K$288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4" l="1"/>
  <c r="K8" i="4"/>
  <c r="J8" i="4"/>
  <c r="H8" i="4"/>
  <c r="J7" i="4"/>
  <c r="K7" i="4" s="1"/>
  <c r="H7" i="4"/>
  <c r="J18" i="4"/>
  <c r="K18" i="4" s="1"/>
  <c r="H18" i="4"/>
  <c r="J278" i="4"/>
  <c r="K278" i="4" s="1"/>
  <c r="H278" i="4"/>
  <c r="J277" i="4"/>
  <c r="H277" i="4"/>
  <c r="J276" i="4"/>
  <c r="H276" i="4"/>
  <c r="J275" i="4"/>
  <c r="H275" i="4"/>
  <c r="J274" i="4"/>
  <c r="H274" i="4"/>
  <c r="K274" i="4" s="1"/>
  <c r="J273" i="4"/>
  <c r="K273" i="4" s="1"/>
  <c r="H273" i="4"/>
  <c r="J272" i="4"/>
  <c r="H272" i="4"/>
  <c r="K272" i="4" s="1"/>
  <c r="K268" i="4"/>
  <c r="J268" i="4"/>
  <c r="H268" i="4"/>
  <c r="J267" i="4"/>
  <c r="H267" i="4"/>
  <c r="J263" i="4"/>
  <c r="H263" i="4"/>
  <c r="K263" i="4" s="1"/>
  <c r="J262" i="4"/>
  <c r="H262" i="4"/>
  <c r="J261" i="4"/>
  <c r="H261" i="4"/>
  <c r="K261" i="4" s="1"/>
  <c r="J260" i="4"/>
  <c r="H260" i="4"/>
  <c r="H257" i="4"/>
  <c r="J256" i="4"/>
  <c r="K256" i="4" s="1"/>
  <c r="H256" i="4"/>
  <c r="J255" i="4"/>
  <c r="K255" i="4" s="1"/>
  <c r="H255" i="4"/>
  <c r="J251" i="4"/>
  <c r="K251" i="4" s="1"/>
  <c r="H251" i="4"/>
  <c r="J250" i="4"/>
  <c r="K250" i="4" s="1"/>
  <c r="H250" i="4"/>
  <c r="J249" i="4"/>
  <c r="H249" i="4"/>
  <c r="H246" i="4"/>
  <c r="J245" i="4"/>
  <c r="K245" i="4" s="1"/>
  <c r="H245" i="4"/>
  <c r="J244" i="4"/>
  <c r="K244" i="4" s="1"/>
  <c r="H244" i="4"/>
  <c r="J243" i="4"/>
  <c r="H243" i="4"/>
  <c r="J242" i="4"/>
  <c r="K239" i="4"/>
  <c r="J239" i="4"/>
  <c r="H239" i="4"/>
  <c r="J238" i="4"/>
  <c r="H238" i="4"/>
  <c r="J234" i="4"/>
  <c r="K234" i="4" s="1"/>
  <c r="H234" i="4"/>
  <c r="J233" i="4"/>
  <c r="K233" i="4" s="1"/>
  <c r="H233" i="4"/>
  <c r="J230" i="4"/>
  <c r="J229" i="4"/>
  <c r="K229" i="4" s="1"/>
  <c r="H229" i="4"/>
  <c r="J228" i="4"/>
  <c r="K228" i="4" s="1"/>
  <c r="H228" i="4"/>
  <c r="J227" i="4"/>
  <c r="H227" i="4"/>
  <c r="H224" i="4"/>
  <c r="J223" i="4"/>
  <c r="K223" i="4" s="1"/>
  <c r="H223" i="4"/>
  <c r="J222" i="4"/>
  <c r="K222" i="4" s="1"/>
  <c r="H222" i="4"/>
  <c r="J221" i="4"/>
  <c r="H221" i="4"/>
  <c r="J220" i="4"/>
  <c r="K217" i="4"/>
  <c r="J217" i="4"/>
  <c r="H217" i="4"/>
  <c r="J216" i="4"/>
  <c r="H216" i="4"/>
  <c r="J215" i="4"/>
  <c r="K215" i="4" s="1"/>
  <c r="H215" i="4"/>
  <c r="J211" i="4"/>
  <c r="K211" i="4" s="1"/>
  <c r="H211" i="4"/>
  <c r="J210" i="4"/>
  <c r="H210" i="4"/>
  <c r="J209" i="4"/>
  <c r="K209" i="4" s="1"/>
  <c r="H209" i="4"/>
  <c r="J208" i="4"/>
  <c r="K208" i="4" s="1"/>
  <c r="H208" i="4"/>
  <c r="K207" i="4"/>
  <c r="J207" i="4"/>
  <c r="H207" i="4"/>
  <c r="J206" i="4"/>
  <c r="H206" i="4"/>
  <c r="J205" i="4"/>
  <c r="H205" i="4"/>
  <c r="K205" i="4" s="1"/>
  <c r="H204" i="4"/>
  <c r="J201" i="4"/>
  <c r="K201" i="4" s="1"/>
  <c r="H201" i="4"/>
  <c r="J200" i="4"/>
  <c r="K200" i="4" s="1"/>
  <c r="H200" i="4"/>
  <c r="J199" i="4"/>
  <c r="K199" i="4" s="1"/>
  <c r="H199" i="4"/>
  <c r="J196" i="4"/>
  <c r="K196" i="4" s="1"/>
  <c r="J195" i="4"/>
  <c r="H195" i="4"/>
  <c r="J194" i="4"/>
  <c r="K194" i="4" s="1"/>
  <c r="H194" i="4"/>
  <c r="J193" i="4"/>
  <c r="H193" i="4"/>
  <c r="K193" i="4" s="1"/>
  <c r="J192" i="4"/>
  <c r="K192" i="4" s="1"/>
  <c r="H192" i="4"/>
  <c r="J191" i="4"/>
  <c r="K188" i="4"/>
  <c r="J188" i="4"/>
  <c r="H188" i="4"/>
  <c r="J187" i="4"/>
  <c r="H187" i="4"/>
  <c r="J186" i="4"/>
  <c r="K186" i="4" s="1"/>
  <c r="H186" i="4"/>
  <c r="J185" i="4"/>
  <c r="H185" i="4"/>
  <c r="J184" i="4"/>
  <c r="K184" i="4" s="1"/>
  <c r="H184" i="4"/>
  <c r="J183" i="4"/>
  <c r="K183" i="4" s="1"/>
  <c r="H183" i="4"/>
  <c r="J182" i="4"/>
  <c r="H182" i="4"/>
  <c r="K178" i="4"/>
  <c r="J178" i="4"/>
  <c r="H178" i="4"/>
  <c r="J177" i="4"/>
  <c r="H177" i="4"/>
  <c r="J176" i="4"/>
  <c r="K176" i="4" s="1"/>
  <c r="H176" i="4"/>
  <c r="H175" i="4"/>
  <c r="J172" i="4"/>
  <c r="K172" i="4" s="1"/>
  <c r="H172" i="4"/>
  <c r="J171" i="4"/>
  <c r="H171" i="4"/>
  <c r="J170" i="4"/>
  <c r="H170" i="4"/>
  <c r="J169" i="4"/>
  <c r="K169" i="4" s="1"/>
  <c r="H169" i="4"/>
  <c r="K168" i="4"/>
  <c r="J168" i="4"/>
  <c r="H168" i="4"/>
  <c r="J164" i="4"/>
  <c r="K164" i="4" s="1"/>
  <c r="H164" i="4"/>
  <c r="J163" i="4"/>
  <c r="K163" i="4" s="1"/>
  <c r="H163" i="4"/>
  <c r="J162" i="4"/>
  <c r="H162" i="4"/>
  <c r="J161" i="4"/>
  <c r="K161" i="4" s="1"/>
  <c r="H161" i="4"/>
  <c r="K160" i="4"/>
  <c r="J160" i="4"/>
  <c r="H160" i="4"/>
  <c r="H159" i="4"/>
  <c r="J156" i="4"/>
  <c r="K156" i="4" s="1"/>
  <c r="H156" i="4"/>
  <c r="J155" i="4"/>
  <c r="K155" i="4" s="1"/>
  <c r="H155" i="4"/>
  <c r="J154" i="4"/>
  <c r="K154" i="4" s="1"/>
  <c r="H154" i="4"/>
  <c r="J153" i="4"/>
  <c r="K153" i="4" s="1"/>
  <c r="H153" i="4"/>
  <c r="K152" i="4"/>
  <c r="J152" i="4"/>
  <c r="H152" i="4"/>
  <c r="J151" i="4"/>
  <c r="H151" i="4"/>
  <c r="J150" i="4"/>
  <c r="H150" i="4"/>
  <c r="K150" i="4" s="1"/>
  <c r="J146" i="4"/>
  <c r="K146" i="4" s="1"/>
  <c r="H146" i="4"/>
  <c r="J145" i="4"/>
  <c r="K145" i="4" s="1"/>
  <c r="H145" i="4"/>
  <c r="J144" i="4"/>
  <c r="K144" i="4" s="1"/>
  <c r="H144" i="4"/>
  <c r="J141" i="4"/>
  <c r="K141" i="4" s="1"/>
  <c r="J140" i="4"/>
  <c r="H140" i="4"/>
  <c r="K140" i="4" s="1"/>
  <c r="J139" i="4"/>
  <c r="H139" i="4"/>
  <c r="J138" i="4"/>
  <c r="H138" i="4"/>
  <c r="K138" i="4" s="1"/>
  <c r="J137" i="4"/>
  <c r="K137" i="4" s="1"/>
  <c r="H137" i="4"/>
  <c r="J136" i="4"/>
  <c r="K136" i="4" s="1"/>
  <c r="H136" i="4"/>
  <c r="J133" i="4"/>
  <c r="J132" i="4"/>
  <c r="H132" i="4"/>
  <c r="K132" i="4" s="1"/>
  <c r="J131" i="4"/>
  <c r="K131" i="4" s="1"/>
  <c r="H131" i="4"/>
  <c r="J130" i="4"/>
  <c r="H130" i="4"/>
  <c r="J129" i="4"/>
  <c r="K129" i="4" s="1"/>
  <c r="H129" i="4"/>
  <c r="J128" i="4"/>
  <c r="K128" i="4" s="1"/>
  <c r="H128" i="4"/>
  <c r="J127" i="4"/>
  <c r="K127" i="4" s="1"/>
  <c r="H127" i="4"/>
  <c r="J126" i="4"/>
  <c r="K126" i="4" s="1"/>
  <c r="K123" i="4"/>
  <c r="J123" i="4"/>
  <c r="H123" i="4"/>
  <c r="J122" i="4"/>
  <c r="H122" i="4"/>
  <c r="J121" i="4"/>
  <c r="K121" i="4" s="1"/>
  <c r="H121" i="4"/>
  <c r="J120" i="4"/>
  <c r="H120" i="4"/>
  <c r="K119" i="4"/>
  <c r="J119" i="4"/>
  <c r="H119" i="4"/>
  <c r="J118" i="4"/>
  <c r="H118" i="4"/>
  <c r="J115" i="4"/>
  <c r="K115" i="4" s="1"/>
  <c r="H115" i="4"/>
  <c r="J114" i="4"/>
  <c r="H114" i="4"/>
  <c r="J113" i="4"/>
  <c r="K113" i="4" s="1"/>
  <c r="H113" i="4"/>
  <c r="J112" i="4"/>
  <c r="H112" i="4"/>
  <c r="K111" i="4"/>
  <c r="J111" i="4"/>
  <c r="H111" i="4"/>
  <c r="H110" i="4"/>
  <c r="J107" i="4"/>
  <c r="K107" i="4" s="1"/>
  <c r="H107" i="4"/>
  <c r="J106" i="4"/>
  <c r="H106" i="4"/>
  <c r="J105" i="4"/>
  <c r="H105" i="4"/>
  <c r="J104" i="4"/>
  <c r="H104" i="4"/>
  <c r="J103" i="4"/>
  <c r="K103" i="4" s="1"/>
  <c r="H103" i="4"/>
  <c r="J102" i="4"/>
  <c r="H102" i="4"/>
  <c r="J101" i="4"/>
  <c r="H101" i="4"/>
  <c r="H100" i="4"/>
  <c r="J98" i="4"/>
  <c r="K98" i="4" s="1"/>
  <c r="H98" i="4"/>
  <c r="J97" i="4"/>
  <c r="K97" i="4" s="1"/>
  <c r="J96" i="4"/>
  <c r="H96" i="4"/>
  <c r="J95" i="4"/>
  <c r="K95" i="4" s="1"/>
  <c r="H95" i="4"/>
  <c r="J94" i="4"/>
  <c r="H94" i="4"/>
  <c r="J90" i="4"/>
  <c r="K90" i="4" s="1"/>
  <c r="H90" i="4"/>
  <c r="J89" i="4"/>
  <c r="K89" i="4" s="1"/>
  <c r="H89" i="4"/>
  <c r="J88" i="4"/>
  <c r="H88" i="4"/>
  <c r="J87" i="4"/>
  <c r="K87" i="4" s="1"/>
  <c r="H87" i="4"/>
  <c r="J86" i="4"/>
  <c r="K86" i="4" s="1"/>
  <c r="H86" i="4"/>
  <c r="J82" i="4"/>
  <c r="K82" i="4" s="1"/>
  <c r="H82" i="4"/>
  <c r="J81" i="4"/>
  <c r="K81" i="4" s="1"/>
  <c r="H81" i="4"/>
  <c r="J80" i="4"/>
  <c r="H80" i="4"/>
  <c r="J79" i="4"/>
  <c r="K79" i="4" s="1"/>
  <c r="H79" i="4"/>
  <c r="J78" i="4"/>
  <c r="K78" i="4" s="1"/>
  <c r="H78" i="4"/>
  <c r="J75" i="4"/>
  <c r="K75" i="4" s="1"/>
  <c r="H75" i="4"/>
  <c r="J74" i="4"/>
  <c r="K74" i="4" s="1"/>
  <c r="H74" i="4"/>
  <c r="J73" i="4"/>
  <c r="K73" i="4" s="1"/>
  <c r="H73" i="4"/>
  <c r="J72" i="4"/>
  <c r="H72" i="4"/>
  <c r="J71" i="4"/>
  <c r="K71" i="4" s="1"/>
  <c r="H71" i="4"/>
  <c r="J70" i="4"/>
  <c r="K70" i="4" s="1"/>
  <c r="H70" i="4"/>
  <c r="J67" i="4"/>
  <c r="K67" i="4" s="1"/>
  <c r="H67" i="4"/>
  <c r="J66" i="4"/>
  <c r="K66" i="4" s="1"/>
  <c r="H66" i="4"/>
  <c r="J65" i="4"/>
  <c r="K65" i="4" s="1"/>
  <c r="H65" i="4"/>
  <c r="J64" i="4"/>
  <c r="H64" i="4"/>
  <c r="K60" i="4"/>
  <c r="J60" i="4"/>
  <c r="H60" i="4"/>
  <c r="J59" i="4"/>
  <c r="H59" i="4"/>
  <c r="J58" i="4"/>
  <c r="K58" i="4" s="1"/>
  <c r="H58" i="4"/>
  <c r="J57" i="4"/>
  <c r="H57" i="4"/>
  <c r="J56" i="4"/>
  <c r="H56" i="4"/>
  <c r="J55" i="4"/>
  <c r="K55" i="4" s="1"/>
  <c r="H55" i="4"/>
  <c r="H54" i="4"/>
  <c r="J52" i="4"/>
  <c r="K52" i="4" s="1"/>
  <c r="H52" i="4"/>
  <c r="J51" i="4"/>
  <c r="K51" i="4" s="1"/>
  <c r="H51" i="4"/>
  <c r="J49" i="4"/>
  <c r="K49" i="4" s="1"/>
  <c r="H49" i="4"/>
  <c r="J48" i="4"/>
  <c r="K48" i="4" s="1"/>
  <c r="H48" i="4"/>
  <c r="K47" i="4"/>
  <c r="J47" i="4"/>
  <c r="H47" i="4"/>
  <c r="J46" i="4"/>
  <c r="H46" i="4"/>
  <c r="J45" i="4"/>
  <c r="K45" i="4" s="1"/>
  <c r="H45" i="4"/>
  <c r="J42" i="4"/>
  <c r="J41" i="4"/>
  <c r="H41" i="4"/>
  <c r="J40" i="4"/>
  <c r="K40" i="4" s="1"/>
  <c r="H40" i="4"/>
  <c r="J39" i="4"/>
  <c r="H39" i="4"/>
  <c r="J38" i="4"/>
  <c r="K38" i="4" s="1"/>
  <c r="H38" i="4"/>
  <c r="J37" i="4"/>
  <c r="K37" i="4" s="1"/>
  <c r="H35" i="4"/>
  <c r="K34" i="4"/>
  <c r="J34" i="4"/>
  <c r="H34" i="4"/>
  <c r="J33" i="4"/>
  <c r="H33" i="4"/>
  <c r="J32" i="4"/>
  <c r="K32" i="4" s="1"/>
  <c r="H32" i="4"/>
  <c r="J31" i="4"/>
  <c r="H31" i="4"/>
  <c r="J30" i="4"/>
  <c r="K30" i="4" s="1"/>
  <c r="H30" i="4"/>
  <c r="J29" i="4"/>
  <c r="H29" i="4"/>
  <c r="K29" i="4" s="1"/>
  <c r="J28" i="4"/>
  <c r="K28" i="4" s="1"/>
  <c r="H28" i="4"/>
  <c r="J27" i="4"/>
  <c r="H27" i="4"/>
  <c r="K27" i="4" s="1"/>
  <c r="J24" i="4"/>
  <c r="H24" i="4"/>
  <c r="J23" i="4"/>
  <c r="H23" i="4"/>
  <c r="J21" i="4"/>
  <c r="H21" i="4"/>
  <c r="K21" i="4" s="1"/>
  <c r="J20" i="4"/>
  <c r="K20" i="4" s="1"/>
  <c r="M128" i="4"/>
  <c r="M125" i="4"/>
  <c r="F143" i="4"/>
  <c r="D143" i="4"/>
  <c r="F269" i="4"/>
  <c r="J269" i="4" s="1"/>
  <c r="F264" i="4"/>
  <c r="F252" i="4"/>
  <c r="F257" i="4"/>
  <c r="J257" i="4" s="1"/>
  <c r="K257" i="4" s="1"/>
  <c r="F246" i="4"/>
  <c r="J246" i="4" s="1"/>
  <c r="K246" i="4" s="1"/>
  <c r="F235" i="4"/>
  <c r="F240" i="4"/>
  <c r="F230" i="4"/>
  <c r="H230" i="4" s="1"/>
  <c r="F224" i="4"/>
  <c r="J224" i="4" s="1"/>
  <c r="K224" i="4" s="1"/>
  <c r="F218" i="4"/>
  <c r="F212" i="4"/>
  <c r="F202" i="4"/>
  <c r="J202" i="4" s="1"/>
  <c r="F196" i="4"/>
  <c r="H196" i="4" s="1"/>
  <c r="F189" i="4"/>
  <c r="F179" i="4"/>
  <c r="F173" i="4"/>
  <c r="J173" i="4" s="1"/>
  <c r="F165" i="4"/>
  <c r="J165" i="4" s="1"/>
  <c r="F157" i="4"/>
  <c r="F147" i="4"/>
  <c r="F141" i="4"/>
  <c r="H141" i="4" s="1"/>
  <c r="F133" i="4"/>
  <c r="H133" i="4" s="1"/>
  <c r="F124" i="4"/>
  <c r="F116" i="4"/>
  <c r="F108" i="4"/>
  <c r="J108" i="4" s="1"/>
  <c r="F97" i="4"/>
  <c r="H97" i="4" s="1"/>
  <c r="F91" i="4"/>
  <c r="J91" i="4" s="1"/>
  <c r="F83" i="4"/>
  <c r="J83" i="4" s="1"/>
  <c r="F75" i="4"/>
  <c r="F67" i="4"/>
  <c r="F61" i="4"/>
  <c r="J61" i="4" s="1"/>
  <c r="F50" i="4"/>
  <c r="F42" i="4"/>
  <c r="H42" i="4" s="1"/>
  <c r="F35" i="4"/>
  <c r="J35" i="4" s="1"/>
  <c r="F22" i="4"/>
  <c r="H22" i="4" s="1"/>
  <c r="F271" i="4"/>
  <c r="D271" i="4"/>
  <c r="F266" i="4"/>
  <c r="J266" i="4" s="1"/>
  <c r="D266" i="4"/>
  <c r="F259" i="4"/>
  <c r="D259" i="4"/>
  <c r="F254" i="4"/>
  <c r="J254" i="4" s="1"/>
  <c r="D254" i="4"/>
  <c r="F248" i="4"/>
  <c r="D248" i="4"/>
  <c r="F242" i="4"/>
  <c r="H242" i="4" s="1"/>
  <c r="D242" i="4"/>
  <c r="F237" i="4"/>
  <c r="D237" i="4"/>
  <c r="F232" i="4"/>
  <c r="J232" i="4" s="1"/>
  <c r="D232" i="4"/>
  <c r="F226" i="4"/>
  <c r="D226" i="4"/>
  <c r="F220" i="4"/>
  <c r="H220" i="4" s="1"/>
  <c r="D220" i="4"/>
  <c r="F214" i="4"/>
  <c r="D214" i="4"/>
  <c r="F204" i="4"/>
  <c r="J204" i="4" s="1"/>
  <c r="K204" i="4" s="1"/>
  <c r="D204" i="4"/>
  <c r="F198" i="4"/>
  <c r="D198" i="4"/>
  <c r="F191" i="4"/>
  <c r="H191" i="4" s="1"/>
  <c r="D191" i="4"/>
  <c r="F181" i="4"/>
  <c r="H181" i="4" s="1"/>
  <c r="D181" i="4"/>
  <c r="F175" i="4"/>
  <c r="J175" i="4" s="1"/>
  <c r="K175" i="4" s="1"/>
  <c r="D175" i="4"/>
  <c r="F167" i="4"/>
  <c r="J167" i="4" s="1"/>
  <c r="D167" i="4"/>
  <c r="F159" i="4"/>
  <c r="J159" i="4" s="1"/>
  <c r="K159" i="4" s="1"/>
  <c r="D159" i="4"/>
  <c r="F149" i="4"/>
  <c r="J149" i="4" s="1"/>
  <c r="D149" i="4"/>
  <c r="F135" i="4"/>
  <c r="J135" i="4" s="1"/>
  <c r="D135" i="4"/>
  <c r="F126" i="4"/>
  <c r="H126" i="4" s="1"/>
  <c r="D126" i="4"/>
  <c r="F118" i="4"/>
  <c r="D118" i="4"/>
  <c r="F110" i="4"/>
  <c r="J110" i="4" s="1"/>
  <c r="K110" i="4" s="1"/>
  <c r="D110" i="4"/>
  <c r="F100" i="4"/>
  <c r="J100" i="4" s="1"/>
  <c r="D100" i="4"/>
  <c r="F93" i="4"/>
  <c r="D93" i="4"/>
  <c r="F85" i="4"/>
  <c r="J85" i="4" s="1"/>
  <c r="D85" i="4"/>
  <c r="F77" i="4"/>
  <c r="D77" i="4"/>
  <c r="F69" i="4"/>
  <c r="J69" i="4" s="1"/>
  <c r="D69" i="4"/>
  <c r="F63" i="4"/>
  <c r="H63" i="4" s="1"/>
  <c r="D63" i="4"/>
  <c r="F54" i="4"/>
  <c r="J54" i="4" s="1"/>
  <c r="K54" i="4" s="1"/>
  <c r="D54" i="4"/>
  <c r="F44" i="4"/>
  <c r="J44" i="4" s="1"/>
  <c r="D44" i="4"/>
  <c r="F37" i="4"/>
  <c r="H37" i="4" s="1"/>
  <c r="D37" i="4"/>
  <c r="F26" i="4"/>
  <c r="D26" i="4"/>
  <c r="F20" i="4"/>
  <c r="H20" i="4" s="1"/>
  <c r="D20" i="4"/>
  <c r="H11" i="4"/>
  <c r="J11" i="4"/>
  <c r="H12" i="4"/>
  <c r="J12" i="4"/>
  <c r="H13" i="4"/>
  <c r="J13" i="4"/>
  <c r="H14" i="4"/>
  <c r="J14" i="4"/>
  <c r="K14" i="4" s="1"/>
  <c r="H15" i="4"/>
  <c r="J15" i="4"/>
  <c r="H16" i="4"/>
  <c r="J16" i="4"/>
  <c r="F17" i="4"/>
  <c r="H17" i="4" s="1"/>
  <c r="F10" i="4"/>
  <c r="J10" i="4" s="1"/>
  <c r="D10" i="4"/>
  <c r="K105" i="4" l="1"/>
  <c r="J157" i="4"/>
  <c r="H157" i="4"/>
  <c r="J235" i="4"/>
  <c r="H235" i="4"/>
  <c r="K85" i="4"/>
  <c r="K35" i="4"/>
  <c r="J22" i="4"/>
  <c r="K22" i="4" s="1"/>
  <c r="K24" i="4"/>
  <c r="K39" i="4"/>
  <c r="K41" i="4"/>
  <c r="K57" i="4"/>
  <c r="K59" i="4"/>
  <c r="H61" i="4"/>
  <c r="H83" i="4"/>
  <c r="K83" i="4" s="1"/>
  <c r="H91" i="4"/>
  <c r="K91" i="4" s="1"/>
  <c r="K133" i="4"/>
  <c r="J124" i="4"/>
  <c r="K124" i="4" s="1"/>
  <c r="H124" i="4"/>
  <c r="J218" i="4"/>
  <c r="K218" i="4" s="1"/>
  <c r="H218" i="4"/>
  <c r="J264" i="4"/>
  <c r="K264" i="4" s="1"/>
  <c r="H264" i="4"/>
  <c r="H10" i="4"/>
  <c r="K10" i="4" s="1"/>
  <c r="K42" i="4"/>
  <c r="J63" i="4"/>
  <c r="K63" i="4" s="1"/>
  <c r="K61" i="4"/>
  <c r="J189" i="4"/>
  <c r="H189" i="4"/>
  <c r="J26" i="4"/>
  <c r="H26" i="4"/>
  <c r="J77" i="4"/>
  <c r="K77" i="4" s="1"/>
  <c r="H77" i="4"/>
  <c r="J93" i="4"/>
  <c r="K93" i="4" s="1"/>
  <c r="H93" i="4"/>
  <c r="J198" i="4"/>
  <c r="K198" i="4" s="1"/>
  <c r="H198" i="4"/>
  <c r="J214" i="4"/>
  <c r="K214" i="4" s="1"/>
  <c r="H214" i="4"/>
  <c r="J226" i="4"/>
  <c r="K226" i="4" s="1"/>
  <c r="H226" i="4"/>
  <c r="J237" i="4"/>
  <c r="K237" i="4" s="1"/>
  <c r="H237" i="4"/>
  <c r="J248" i="4"/>
  <c r="K248" i="4" s="1"/>
  <c r="H248" i="4"/>
  <c r="J259" i="4"/>
  <c r="H259" i="4"/>
  <c r="H271" i="4"/>
  <c r="J271" i="4"/>
  <c r="J50" i="4"/>
  <c r="K50" i="4" s="1"/>
  <c r="H50" i="4"/>
  <c r="J116" i="4"/>
  <c r="K116" i="4" s="1"/>
  <c r="H116" i="4"/>
  <c r="J147" i="4"/>
  <c r="K147" i="4" s="1"/>
  <c r="H147" i="4"/>
  <c r="J179" i="4"/>
  <c r="K179" i="4" s="1"/>
  <c r="H179" i="4"/>
  <c r="J212" i="4"/>
  <c r="K212" i="4" s="1"/>
  <c r="H212" i="4"/>
  <c r="J240" i="4"/>
  <c r="K240" i="4" s="1"/>
  <c r="H240" i="4"/>
  <c r="H252" i="4"/>
  <c r="J252" i="4"/>
  <c r="J143" i="4"/>
  <c r="K143" i="4" s="1"/>
  <c r="H143" i="4"/>
  <c r="K23" i="4"/>
  <c r="K31" i="4"/>
  <c r="K33" i="4"/>
  <c r="H44" i="4"/>
  <c r="K44" i="4" s="1"/>
  <c r="K56" i="4"/>
  <c r="K100" i="4"/>
  <c r="K102" i="4"/>
  <c r="K118" i="4"/>
  <c r="H149" i="4"/>
  <c r="K149" i="4" s="1"/>
  <c r="H167" i="4"/>
  <c r="K167" i="4" s="1"/>
  <c r="J181" i="4"/>
  <c r="K181" i="4" s="1"/>
  <c r="K191" i="4"/>
  <c r="K195" i="4"/>
  <c r="K220" i="4"/>
  <c r="K230" i="4"/>
  <c r="K242" i="4"/>
  <c r="K46" i="4"/>
  <c r="K64" i="4"/>
  <c r="H69" i="4"/>
  <c r="K69" i="4" s="1"/>
  <c r="K72" i="4"/>
  <c r="K80" i="4"/>
  <c r="H85" i="4"/>
  <c r="K88" i="4"/>
  <c r="K94" i="4"/>
  <c r="K96" i="4"/>
  <c r="K104" i="4"/>
  <c r="K106" i="4"/>
  <c r="H108" i="4"/>
  <c r="K108" i="4" s="1"/>
  <c r="K112" i="4"/>
  <c r="K114" i="4"/>
  <c r="K120" i="4"/>
  <c r="K122" i="4"/>
  <c r="K130" i="4"/>
  <c r="H135" i="4"/>
  <c r="K135" i="4" s="1"/>
  <c r="K151" i="4"/>
  <c r="K177" i="4"/>
  <c r="K185" i="4"/>
  <c r="K187" i="4"/>
  <c r="K206" i="4"/>
  <c r="K216" i="4"/>
  <c r="K227" i="4"/>
  <c r="H232" i="4"/>
  <c r="K232" i="4" s="1"/>
  <c r="K238" i="4"/>
  <c r="K249" i="4"/>
  <c r="H254" i="4"/>
  <c r="K254" i="4" s="1"/>
  <c r="K260" i="4"/>
  <c r="K262" i="4"/>
  <c r="K267" i="4"/>
  <c r="H269" i="4"/>
  <c r="K269" i="4" s="1"/>
  <c r="K275" i="4"/>
  <c r="K277" i="4"/>
  <c r="K101" i="4"/>
  <c r="H165" i="4"/>
  <c r="K165" i="4" s="1"/>
  <c r="K171" i="4"/>
  <c r="H173" i="4"/>
  <c r="K173" i="4" s="1"/>
  <c r="K182" i="4"/>
  <c r="H202" i="4"/>
  <c r="K202" i="4" s="1"/>
  <c r="K210" i="4"/>
  <c r="K221" i="4"/>
  <c r="K243" i="4"/>
  <c r="H266" i="4"/>
  <c r="K266" i="4" s="1"/>
  <c r="K139" i="4"/>
  <c r="K162" i="4"/>
  <c r="K170" i="4"/>
  <c r="K276" i="4"/>
  <c r="J17" i="4"/>
  <c r="K17" i="4" s="1"/>
  <c r="K15" i="4"/>
  <c r="K12" i="4"/>
  <c r="K16" i="4"/>
  <c r="K13" i="4"/>
  <c r="K11" i="4"/>
  <c r="J280" i="4" l="1"/>
  <c r="K271" i="4"/>
  <c r="K189" i="4"/>
  <c r="K157" i="4"/>
  <c r="K252" i="4"/>
  <c r="K259" i="4"/>
  <c r="K26" i="4"/>
  <c r="K280" i="4" s="1"/>
  <c r="K281" i="4" s="1"/>
  <c r="K235" i="4"/>
  <c r="H280" i="4"/>
  <c r="K282" i="4" l="1"/>
  <c r="K283" i="4" s="1"/>
  <c r="K284" i="4" s="1"/>
  <c r="K287" i="4" s="1"/>
  <c r="K288" i="4" s="1"/>
</calcChain>
</file>

<file path=xl/sharedStrings.xml><?xml version="1.0" encoding="utf-8"?>
<sst xmlns="http://schemas.openxmlformats.org/spreadsheetml/2006/main" count="521" uniqueCount="89">
  <si>
    <t>#</t>
  </si>
  <si>
    <t>samuSaoebis da danaxarjebis dasaxeleba</t>
  </si>
  <si>
    <t>ganz. erT.</t>
  </si>
  <si>
    <t>raodenoba</t>
  </si>
  <si>
    <t>masala</t>
  </si>
  <si>
    <t>xelfasi</t>
  </si>
  <si>
    <t>Rirebuleba</t>
  </si>
  <si>
    <t>ganz. erT-ze</t>
  </si>
  <si>
    <t>sul</t>
  </si>
  <si>
    <t>მ2</t>
  </si>
  <si>
    <t>ჯამი</t>
  </si>
  <si>
    <t>ზედნადები ხარჯი</t>
  </si>
  <si>
    <t>მოგება</t>
  </si>
  <si>
    <t>სულ ჯამი</t>
  </si>
  <si>
    <t>გ/მ</t>
  </si>
  <si>
    <t>დღგ</t>
  </si>
  <si>
    <t>BOQ - ნაწილი 4</t>
  </si>
  <si>
    <t>ცალი</t>
  </si>
  <si>
    <t>ტერიტორიის შემოღობვა</t>
  </si>
  <si>
    <t>მიწის მოჭრა და გატანა</t>
  </si>
  <si>
    <t>მ3</t>
  </si>
  <si>
    <t>ხიმინჯების მოწყობა</t>
  </si>
  <si>
    <t>არმატურა Ø8</t>
  </si>
  <si>
    <t>Ø12</t>
  </si>
  <si>
    <t>Ø18</t>
  </si>
  <si>
    <t>Ø28</t>
  </si>
  <si>
    <t>ტ</t>
  </si>
  <si>
    <t>ჩასაყოლებელი დეტალი (ფურცლოვანა)</t>
  </si>
  <si>
    <t>ბეტონი ბ30</t>
  </si>
  <si>
    <t>ბალასტის ფენილის მოწყობა</t>
  </si>
  <si>
    <t>მოსამზადებელი ბეტონის მოწყობა სისქით 10სმ</t>
  </si>
  <si>
    <t>ბეტონი ბ15</t>
  </si>
  <si>
    <t>ბეტონის ფილის მოწყობა სისქით 80 სმ  -3,400 ნიშ.</t>
  </si>
  <si>
    <t>Ø14</t>
  </si>
  <si>
    <t>Ø16</t>
  </si>
  <si>
    <t>Ø25</t>
  </si>
  <si>
    <t>ბეტონი ბ 30</t>
  </si>
  <si>
    <t>რკინა-ბეტონის სვეტების ნაშვერების მოწყობა -3,400 ნიშ.</t>
  </si>
  <si>
    <t xml:space="preserve"> Ø20</t>
  </si>
  <si>
    <t xml:space="preserve"> Ø25</t>
  </si>
  <si>
    <t xml:space="preserve"> Ø28</t>
  </si>
  <si>
    <t>რკინა-ბეტონის სვეტების მოწყობა -3,400 ნიშნულზე</t>
  </si>
  <si>
    <t>Ø20</t>
  </si>
  <si>
    <t>რკინა-ბეტონის დიაფრაგმების მოწყობა -3,400 ნიშ.</t>
  </si>
  <si>
    <t>Ø22</t>
  </si>
  <si>
    <t>რიგელების და ფარული კარკასების მოწყობა -0,100 ნიშ</t>
  </si>
  <si>
    <t>რკინა-ბეტონის ფილის მოწყობა -0,100 ნიშ.</t>
  </si>
  <si>
    <t>Ø10</t>
  </si>
  <si>
    <t>რკინა-ბეტონის სვეტების მოწყობა -0,100 ნიშ.</t>
  </si>
  <si>
    <t>რკინა-ბეტონის დიაფრაგმის მოწყობა -0,100 ნიშ.</t>
  </si>
  <si>
    <t>მონოლითური რკინა- ბეტონის გადახურვის ფილა +4,400 +5,900 ნიშ</t>
  </si>
  <si>
    <t>რკინა-ბეტონის სვეტების მოწყობა +4,400 ნიშ</t>
  </si>
  <si>
    <t>რკინა-ბეტონის დიაფრაგმების მოწყობა +4,400;+5,900 ნიშ</t>
  </si>
  <si>
    <t>რიგელების და ფარული კარკასების მოწყობა +4,400; +5,900 ნიშ.</t>
  </si>
  <si>
    <t>რკინა-ბეტონის სვეტების მოწყობა +9,80 ნიშ</t>
  </si>
  <si>
    <t>რკინა-ბეტონის დიაფრაგმის მოწყობა +9,800 ნიშ</t>
  </si>
  <si>
    <t>რკინა-ბეტონის რიგელების მოწყობა +9,800 ნიშ.</t>
  </si>
  <si>
    <t>რკინა-ბეტონის გადახურვის ფილა +9,800 ნიშ.</t>
  </si>
  <si>
    <t>რკინა-ბეტონის სვეტების მოწყობა +13,400 ნიშ</t>
  </si>
  <si>
    <t>რკინა-ბეტონის დიაფრაგმის მოწყობა +13,400; +14,900 ნიშ</t>
  </si>
  <si>
    <t>რკინა-ბეტონის რიგელების მოწყობა +13,400 ნიშ.</t>
  </si>
  <si>
    <t>რკინა-ბეტონის ფილის მოწყობა +14,300 ნიშ.</t>
  </si>
  <si>
    <t>რკინა-ბეტონის სვეტების მოწყობა +17,900 ნიშ.</t>
  </si>
  <si>
    <t>რკინა-ბეტონის რიგელების მოწყობა +17,900 ნიშ</t>
  </si>
  <si>
    <t>გადახურვილის ფილის მოწყობა +17,900 ნიშ</t>
  </si>
  <si>
    <t>გადახურვის ფილის მოწყობა +21,200 ნიშ</t>
  </si>
  <si>
    <t>რკინა ბეტონის კიბის მოწყობა -3,400 დან +17,900 მდე</t>
  </si>
  <si>
    <t>რკინა-ბეტონის კიბის მოწყობა -3,400 +4,400</t>
  </si>
  <si>
    <t>რკინა ბეტონის კიბე -2-ის მოწყობა -3,400+17,900</t>
  </si>
  <si>
    <t>რკინა ბეტონის კიბე-4-ის მოწყობა +4,400 დან 8,900</t>
  </si>
  <si>
    <t>რკინა ბეტონის კიბე N5 და კიბე N6 მოწყობა 8,90 ნიშნულიდან 19,400 ნიშნულამდე</t>
  </si>
  <si>
    <t>კიბე N7 ის მოწყობა +-0,0 ნიშ</t>
  </si>
  <si>
    <t>ბეტონი ბ 25</t>
  </si>
  <si>
    <t>რკინა ბეტონის კიბე N8ის მოწყობა 0,0 ნიშ.</t>
  </si>
  <si>
    <t>რკინა-ბეტონის საქვაბის საძირკვლის ფილის მოწყობა</t>
  </si>
  <si>
    <t>არმატურა Ø10</t>
  </si>
  <si>
    <t>ბეტონი ბ 15</t>
  </si>
  <si>
    <t>საქვაბის რიგელების მოწყობა</t>
  </si>
  <si>
    <t>საქავაბის გადახურვის ფილის მოწყობა +3,00</t>
  </si>
  <si>
    <t>ამწეკრანი</t>
  </si>
  <si>
    <t>პომპა</t>
  </si>
  <si>
    <t>კალათა</t>
  </si>
  <si>
    <t>საყალიბე მასალა</t>
  </si>
  <si>
    <t>დომკრატი</t>
  </si>
  <si>
    <t>დღე</t>
  </si>
  <si>
    <t>ტრანსპორტირება</t>
  </si>
  <si>
    <t>შრომის დანახარჯი</t>
  </si>
  <si>
    <t>სხვა მასალა</t>
  </si>
  <si>
    <t>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</si>
</sst>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-* #,##0.00\ _₽_-;\-* #,##0.00\ _₽_-;_-* &quot;-&quot;??\ _₽_-;_-@_-"/>
    <numFmt numFmtId="165" formatCode="_-* #,##0.00\ [$₾-437]_-;\-* #,##0.00\ [$₾-437]_-;_-* &quot;-&quot;??\ [$₾-437]_-;_-@_-"/>
    <numFmt numFmtId="166" formatCode="0.00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0"/>
      <name val="AcadNusx"/>
    </font>
    <font>
      <sz val="10"/>
      <color theme="0"/>
      <name val="AcadNusx"/>
    </font>
    <font>
      <sz val="10"/>
      <name val="Helv"/>
    </font>
    <font>
      <sz val="10"/>
      <color theme="0"/>
      <name val="Arial"/>
      <family val="2"/>
      <charset val="204"/>
    </font>
    <font>
      <sz val="9"/>
      <name val="Arial"/>
      <family val="2"/>
    </font>
    <font>
      <b/>
      <sz val="10"/>
      <name val="AcadNusx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1"/>
      <scheme val="minor"/>
    </font>
    <font>
      <sz val="2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/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0" xfId="0" applyFont="1"/>
    <xf numFmtId="0" fontId="0" fillId="0" borderId="22" xfId="0" applyBorder="1"/>
    <xf numFmtId="0" fontId="0" fillId="0" borderId="13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16" xfId="0" applyBorder="1"/>
    <xf numFmtId="9" fontId="0" fillId="0" borderId="16" xfId="0" applyNumberFormat="1" applyBorder="1" applyAlignment="1">
      <alignment horizontal="center"/>
    </xf>
    <xf numFmtId="0" fontId="9" fillId="5" borderId="19" xfId="0" applyFont="1" applyFill="1" applyBorder="1"/>
    <xf numFmtId="0" fontId="9" fillId="5" borderId="19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9" fillId="5" borderId="18" xfId="0" applyNumberFormat="1" applyFont="1" applyFill="1" applyBorder="1" applyAlignment="1">
      <alignment horizont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165" fontId="0" fillId="0" borderId="13" xfId="0" applyNumberFormat="1" applyBorder="1" applyAlignment="1">
      <alignment horizontal="center" vertical="center"/>
    </xf>
    <xf numFmtId="165" fontId="0" fillId="0" borderId="13" xfId="0" applyNumberFormat="1" applyBorder="1"/>
    <xf numFmtId="165" fontId="0" fillId="4" borderId="13" xfId="0" applyNumberFormat="1" applyFill="1" applyBorder="1" applyAlignment="1">
      <alignment horizontal="center" vertical="center"/>
    </xf>
    <xf numFmtId="165" fontId="0" fillId="4" borderId="13" xfId="0" applyNumberFormat="1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22" xfId="0" applyNumberFormat="1" applyBorder="1"/>
    <xf numFmtId="165" fontId="0" fillId="0" borderId="14" xfId="0" applyNumberFormat="1" applyBorder="1"/>
    <xf numFmtId="165" fontId="0" fillId="0" borderId="23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9" fillId="5" borderId="19" xfId="0" applyNumberFormat="1" applyFont="1" applyFill="1" applyBorder="1"/>
    <xf numFmtId="165" fontId="9" fillId="5" borderId="20" xfId="1" applyNumberFormat="1" applyFont="1" applyFill="1" applyBorder="1"/>
    <xf numFmtId="0" fontId="4" fillId="3" borderId="13" xfId="0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vertical="center"/>
    </xf>
    <xf numFmtId="2" fontId="6" fillId="3" borderId="16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0" borderId="22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2" fontId="9" fillId="5" borderId="19" xfId="0" applyNumberFormat="1" applyFont="1" applyFill="1" applyBorder="1"/>
    <xf numFmtId="2" fontId="0" fillId="0" borderId="0" xfId="0" applyNumberForma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3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left" wrapText="1"/>
    </xf>
    <xf numFmtId="0" fontId="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wrapText="1"/>
    </xf>
    <xf numFmtId="166" fontId="0" fillId="0" borderId="13" xfId="0" applyNumberFormat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6" borderId="13" xfId="0" applyFill="1" applyBorder="1" applyAlignment="1">
      <alignment vertical="center" wrapText="1"/>
    </xf>
    <xf numFmtId="0" fontId="0" fillId="6" borderId="13" xfId="0" applyFill="1" applyBorder="1" applyAlignment="1">
      <alignment horizontal="center" vertical="center"/>
    </xf>
    <xf numFmtId="165" fontId="0" fillId="6" borderId="13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165" fontId="0" fillId="6" borderId="13" xfId="0" applyNumberForma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13" xfId="0" applyFill="1" applyBorder="1" applyAlignment="1">
      <alignment horizontal="right" vertical="center" wrapText="1"/>
    </xf>
    <xf numFmtId="166" fontId="0" fillId="6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center" wrapText="1"/>
    </xf>
    <xf numFmtId="0" fontId="8" fillId="5" borderId="24" xfId="0" applyNumberFormat="1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 vertical="top"/>
    </xf>
    <xf numFmtId="0" fontId="8" fillId="5" borderId="25" xfId="0" applyFont="1" applyFill="1" applyBorder="1" applyAlignment="1">
      <alignment vertical="top" wrapText="1"/>
    </xf>
    <xf numFmtId="0" fontId="8" fillId="5" borderId="25" xfId="0" applyFont="1" applyFill="1" applyBorder="1" applyAlignment="1">
      <alignment horizontal="center" vertical="center"/>
    </xf>
    <xf numFmtId="165" fontId="8" fillId="5" borderId="25" xfId="0" applyNumberFormat="1" applyFont="1" applyFill="1" applyBorder="1" applyAlignment="1">
      <alignment horizontal="center" vertical="top"/>
    </xf>
    <xf numFmtId="2" fontId="8" fillId="5" borderId="25" xfId="0" applyNumberFormat="1" applyFont="1" applyFill="1" applyBorder="1" applyAlignment="1">
      <alignment horizontal="center" vertical="top"/>
    </xf>
    <xf numFmtId="165" fontId="8" fillId="5" borderId="25" xfId="0" applyNumberFormat="1" applyFont="1" applyFill="1" applyBorder="1" applyAlignment="1">
      <alignment horizontal="center" vertical="center" wrapText="1"/>
    </xf>
    <xf numFmtId="165" fontId="8" fillId="5" borderId="26" xfId="0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165" fontId="0" fillId="7" borderId="13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165" fontId="0" fillId="7" borderId="13" xfId="0" applyNumberFormat="1" applyFill="1" applyBorder="1" applyAlignment="1">
      <alignment vertical="center"/>
    </xf>
    <xf numFmtId="0" fontId="0" fillId="7" borderId="13" xfId="0" applyFill="1" applyBorder="1" applyAlignment="1">
      <alignment horizontal="left" vertical="center" wrapText="1"/>
    </xf>
    <xf numFmtId="0" fontId="16" fillId="7" borderId="13" xfId="0" applyFont="1" applyFill="1" applyBorder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165" fontId="16" fillId="7" borderId="13" xfId="0" applyNumberFormat="1" applyFont="1" applyFill="1" applyBorder="1" applyAlignment="1">
      <alignment horizontal="center" vertical="center"/>
    </xf>
    <xf numFmtId="2" fontId="16" fillId="7" borderId="13" xfId="0" applyNumberFormat="1" applyFont="1" applyFill="1" applyBorder="1" applyAlignment="1">
      <alignment horizontal="center" vertical="center"/>
    </xf>
    <xf numFmtId="165" fontId="16" fillId="7" borderId="13" xfId="0" applyNumberFormat="1" applyFont="1" applyFill="1" applyBorder="1" applyAlignment="1">
      <alignment vertical="center"/>
    </xf>
    <xf numFmtId="0" fontId="16" fillId="7" borderId="13" xfId="0" applyFont="1" applyFill="1" applyBorder="1" applyAlignment="1">
      <alignment horizontal="left" vertical="center"/>
    </xf>
    <xf numFmtId="0" fontId="16" fillId="7" borderId="13" xfId="0" applyFont="1" applyFill="1" applyBorder="1" applyAlignment="1">
      <alignment horizontal="left" vertical="center" wrapText="1"/>
    </xf>
    <xf numFmtId="165" fontId="16" fillId="7" borderId="13" xfId="0" applyNumberFormat="1" applyFont="1" applyFill="1" applyBorder="1" applyAlignment="1">
      <alignment horizontal="left" vertical="center"/>
    </xf>
    <xf numFmtId="0" fontId="9" fillId="7" borderId="13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/>
    </xf>
    <xf numFmtId="0" fontId="15" fillId="4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6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7" borderId="13" xfId="0" applyNumberFormat="1" applyFont="1" applyFill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4"/>
  <sheetViews>
    <sheetView tabSelected="1" view="pageBreakPreview" topLeftCell="A91" zoomScale="85" zoomScaleNormal="80" zoomScaleSheetLayoutView="85" workbookViewId="0">
      <selection activeCell="G103" sqref="G103"/>
    </sheetView>
  </sheetViews>
  <sheetFormatPr defaultRowHeight="15" x14ac:dyDescent="0.25"/>
  <cols>
    <col min="1" max="1" width="6.85546875" style="104" bestFit="1" customWidth="1"/>
    <col min="2" max="2" width="1" customWidth="1"/>
    <col min="3" max="3" width="54.42578125" style="21" customWidth="1"/>
    <col min="4" max="4" width="15.140625" bestFit="1" customWidth="1"/>
    <col min="5" max="5" width="10.7109375" bestFit="1" customWidth="1"/>
    <col min="6" max="6" width="12.28515625" style="50" bestFit="1" customWidth="1"/>
    <col min="7" max="7" width="13.7109375" bestFit="1" customWidth="1"/>
    <col min="8" max="8" width="19.42578125" bestFit="1" customWidth="1"/>
    <col min="9" max="9" width="13.7109375" bestFit="1" customWidth="1"/>
    <col min="10" max="10" width="17" bestFit="1" customWidth="1"/>
    <col min="11" max="11" width="19.42578125" bestFit="1" customWidth="1"/>
    <col min="13" max="13" width="10.5703125" bestFit="1" customWidth="1"/>
  </cols>
  <sheetData>
    <row r="1" spans="1:11" x14ac:dyDescent="0.25">
      <c r="A1" s="106" t="s">
        <v>16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34.5" customHeight="1" thickBot="1" x14ac:dyDescent="0.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s="1" customFormat="1" ht="33" customHeight="1" x14ac:dyDescent="0.25">
      <c r="A3" s="112" t="s">
        <v>0</v>
      </c>
      <c r="B3" s="114"/>
      <c r="C3" s="114" t="s">
        <v>1</v>
      </c>
      <c r="D3" s="114" t="s">
        <v>2</v>
      </c>
      <c r="E3" s="116" t="s">
        <v>3</v>
      </c>
      <c r="F3" s="117"/>
      <c r="G3" s="114" t="s">
        <v>4</v>
      </c>
      <c r="H3" s="114"/>
      <c r="I3" s="114" t="s">
        <v>5</v>
      </c>
      <c r="J3" s="114"/>
      <c r="K3" s="118" t="s">
        <v>6</v>
      </c>
    </row>
    <row r="4" spans="1:11" s="1" customFormat="1" ht="33" customHeight="1" x14ac:dyDescent="0.25">
      <c r="A4" s="113"/>
      <c r="B4" s="115"/>
      <c r="C4" s="115"/>
      <c r="D4" s="115"/>
      <c r="E4" s="2" t="s">
        <v>7</v>
      </c>
      <c r="F4" s="2" t="s">
        <v>8</v>
      </c>
      <c r="G4" s="2" t="s">
        <v>7</v>
      </c>
      <c r="H4" s="41" t="s">
        <v>8</v>
      </c>
      <c r="I4" s="2" t="s">
        <v>7</v>
      </c>
      <c r="J4" s="41" t="s">
        <v>8</v>
      </c>
      <c r="K4" s="119"/>
    </row>
    <row r="5" spans="1:11" s="8" customFormat="1" ht="13.9" customHeight="1" x14ac:dyDescent="0.25">
      <c r="A5" s="95">
        <v>1</v>
      </c>
      <c r="B5" s="3"/>
      <c r="C5" s="4">
        <v>3</v>
      </c>
      <c r="D5" s="5">
        <v>4</v>
      </c>
      <c r="E5" s="3">
        <v>5</v>
      </c>
      <c r="F5" s="43">
        <v>6</v>
      </c>
      <c r="G5" s="3">
        <v>7</v>
      </c>
      <c r="H5" s="6">
        <v>8</v>
      </c>
      <c r="I5" s="3">
        <v>9</v>
      </c>
      <c r="J5" s="6">
        <v>10</v>
      </c>
      <c r="K5" s="7">
        <v>13</v>
      </c>
    </row>
    <row r="6" spans="1:11" ht="26.25" x14ac:dyDescent="0.4">
      <c r="A6" s="54"/>
      <c r="B6" s="9"/>
      <c r="C6" s="53"/>
      <c r="D6" s="11"/>
      <c r="E6" s="29"/>
      <c r="F6" s="44"/>
      <c r="G6" s="30"/>
      <c r="H6" s="30"/>
      <c r="I6" s="30"/>
      <c r="J6" s="30"/>
      <c r="K6" s="30"/>
    </row>
    <row r="7" spans="1:11" s="25" customFormat="1" ht="22.5" customHeight="1" x14ac:dyDescent="0.25">
      <c r="A7" s="96">
        <v>1</v>
      </c>
      <c r="B7" s="23"/>
      <c r="C7" s="24" t="s">
        <v>18</v>
      </c>
      <c r="D7" s="10" t="s">
        <v>9</v>
      </c>
      <c r="E7" s="31"/>
      <c r="F7" s="45">
        <v>780</v>
      </c>
      <c r="G7" s="32"/>
      <c r="H7" s="32">
        <f t="shared" ref="H7:H9" si="0">G7*F7</f>
        <v>0</v>
      </c>
      <c r="I7" s="32"/>
      <c r="J7" s="32">
        <f t="shared" ref="J7:J9" si="1">I7*F7</f>
        <v>0</v>
      </c>
      <c r="K7" s="32">
        <f t="shared" ref="K7:K9" si="2">J7+H7</f>
        <v>0</v>
      </c>
    </row>
    <row r="8" spans="1:11" s="25" customFormat="1" ht="24" customHeight="1" x14ac:dyDescent="0.25">
      <c r="A8" s="96">
        <v>2</v>
      </c>
      <c r="B8" s="23"/>
      <c r="C8" s="24" t="s">
        <v>19</v>
      </c>
      <c r="D8" s="10" t="s">
        <v>20</v>
      </c>
      <c r="E8" s="31"/>
      <c r="F8" s="45">
        <v>11500</v>
      </c>
      <c r="G8" s="32"/>
      <c r="H8" s="32">
        <f t="shared" si="0"/>
        <v>0</v>
      </c>
      <c r="I8" s="32"/>
      <c r="J8" s="32">
        <f t="shared" si="1"/>
        <v>0</v>
      </c>
      <c r="K8" s="32">
        <f t="shared" si="2"/>
        <v>0</v>
      </c>
    </row>
    <row r="9" spans="1:11" s="25" customFormat="1" ht="18.75" customHeight="1" x14ac:dyDescent="0.25">
      <c r="A9" s="96">
        <v>3</v>
      </c>
      <c r="B9" s="23"/>
      <c r="C9" s="24" t="s">
        <v>21</v>
      </c>
      <c r="D9" s="10" t="s">
        <v>14</v>
      </c>
      <c r="E9" s="31"/>
      <c r="F9" s="45">
        <v>280</v>
      </c>
      <c r="G9" s="32"/>
      <c r="H9" s="32"/>
      <c r="I9" s="32"/>
      <c r="J9" s="32"/>
      <c r="K9" s="32"/>
    </row>
    <row r="10" spans="1:11" s="25" customFormat="1" x14ac:dyDescent="0.25">
      <c r="A10" s="97"/>
      <c r="B10" s="26"/>
      <c r="C10" s="27" t="s">
        <v>86</v>
      </c>
      <c r="D10" s="11" t="str">
        <f>D9</f>
        <v>გ/მ</v>
      </c>
      <c r="E10" s="29"/>
      <c r="F10" s="60">
        <f>F9</f>
        <v>280</v>
      </c>
      <c r="G10" s="42"/>
      <c r="H10" s="42">
        <f>G10*F10</f>
        <v>0</v>
      </c>
      <c r="I10" s="42"/>
      <c r="J10" s="42">
        <f>I10*F10</f>
        <v>0</v>
      </c>
      <c r="K10" s="42">
        <f>J10+H10</f>
        <v>0</v>
      </c>
    </row>
    <row r="11" spans="1:11" s="25" customFormat="1" x14ac:dyDescent="0.25">
      <c r="A11" s="97"/>
      <c r="B11" s="26"/>
      <c r="C11" s="27" t="s">
        <v>22</v>
      </c>
      <c r="D11" s="11" t="s">
        <v>26</v>
      </c>
      <c r="E11" s="29"/>
      <c r="F11" s="60">
        <v>3.419</v>
      </c>
      <c r="G11" s="42"/>
      <c r="H11" s="42">
        <f t="shared" ref="H11:H18" si="3">G11*F11</f>
        <v>0</v>
      </c>
      <c r="I11" s="42"/>
      <c r="J11" s="42">
        <f t="shared" ref="J11:J18" si="4">I11*F11</f>
        <v>0</v>
      </c>
      <c r="K11" s="42">
        <f t="shared" ref="K11:K18" si="5">J11+H11</f>
        <v>0</v>
      </c>
    </row>
    <row r="12" spans="1:11" s="25" customFormat="1" x14ac:dyDescent="0.25">
      <c r="A12" s="97"/>
      <c r="B12" s="26"/>
      <c r="C12" s="27" t="s">
        <v>23</v>
      </c>
      <c r="D12" s="11" t="s">
        <v>26</v>
      </c>
      <c r="E12" s="29"/>
      <c r="F12" s="60">
        <v>2.2570000000000001</v>
      </c>
      <c r="G12" s="42"/>
      <c r="H12" s="42">
        <f t="shared" si="3"/>
        <v>0</v>
      </c>
      <c r="I12" s="42"/>
      <c r="J12" s="42">
        <f t="shared" si="4"/>
        <v>0</v>
      </c>
      <c r="K12" s="42">
        <f t="shared" si="5"/>
        <v>0</v>
      </c>
    </row>
    <row r="13" spans="1:11" s="25" customFormat="1" x14ac:dyDescent="0.25">
      <c r="A13" s="97"/>
      <c r="B13" s="26"/>
      <c r="C13" s="27" t="s">
        <v>24</v>
      </c>
      <c r="D13" s="11" t="s">
        <v>26</v>
      </c>
      <c r="E13" s="29"/>
      <c r="F13" s="60">
        <v>10.218</v>
      </c>
      <c r="G13" s="42"/>
      <c r="H13" s="42">
        <f t="shared" si="3"/>
        <v>0</v>
      </c>
      <c r="I13" s="42"/>
      <c r="J13" s="42">
        <f t="shared" si="4"/>
        <v>0</v>
      </c>
      <c r="K13" s="42">
        <f t="shared" si="5"/>
        <v>0</v>
      </c>
    </row>
    <row r="14" spans="1:11" s="25" customFormat="1" x14ac:dyDescent="0.25">
      <c r="A14" s="97"/>
      <c r="B14" s="26"/>
      <c r="C14" s="27" t="s">
        <v>25</v>
      </c>
      <c r="D14" s="11" t="s">
        <v>26</v>
      </c>
      <c r="E14" s="29"/>
      <c r="F14" s="60">
        <v>10.587</v>
      </c>
      <c r="G14" s="42"/>
      <c r="H14" s="42">
        <f t="shared" si="3"/>
        <v>0</v>
      </c>
      <c r="I14" s="42"/>
      <c r="J14" s="42">
        <f t="shared" si="4"/>
        <v>0</v>
      </c>
      <c r="K14" s="42">
        <f t="shared" si="5"/>
        <v>0</v>
      </c>
    </row>
    <row r="15" spans="1:11" s="25" customFormat="1" x14ac:dyDescent="0.25">
      <c r="A15" s="97"/>
      <c r="B15" s="26"/>
      <c r="C15" s="27" t="s">
        <v>27</v>
      </c>
      <c r="D15" s="11" t="s">
        <v>26</v>
      </c>
      <c r="E15" s="29"/>
      <c r="F15" s="60">
        <v>1.9850000000000001</v>
      </c>
      <c r="G15" s="42"/>
      <c r="H15" s="42">
        <f t="shared" si="3"/>
        <v>0</v>
      </c>
      <c r="I15" s="42"/>
      <c r="J15" s="42">
        <f t="shared" si="4"/>
        <v>0</v>
      </c>
      <c r="K15" s="42">
        <f t="shared" si="5"/>
        <v>0</v>
      </c>
    </row>
    <row r="16" spans="1:11" s="25" customFormat="1" x14ac:dyDescent="0.25">
      <c r="A16" s="97"/>
      <c r="B16" s="26"/>
      <c r="C16" s="27" t="s">
        <v>28</v>
      </c>
      <c r="D16" s="11" t="s">
        <v>20</v>
      </c>
      <c r="E16" s="29"/>
      <c r="F16" s="44">
        <v>145</v>
      </c>
      <c r="G16" s="42"/>
      <c r="H16" s="42">
        <f t="shared" si="3"/>
        <v>0</v>
      </c>
      <c r="I16" s="42"/>
      <c r="J16" s="42">
        <f t="shared" si="4"/>
        <v>0</v>
      </c>
      <c r="K16" s="42">
        <f t="shared" si="5"/>
        <v>0</v>
      </c>
    </row>
    <row r="17" spans="1:11" s="25" customFormat="1" x14ac:dyDescent="0.25">
      <c r="A17" s="97"/>
      <c r="B17" s="26"/>
      <c r="C17" s="27" t="s">
        <v>87</v>
      </c>
      <c r="D17" s="11" t="s">
        <v>88</v>
      </c>
      <c r="E17" s="29"/>
      <c r="F17" s="44">
        <f>F9</f>
        <v>280</v>
      </c>
      <c r="G17" s="42"/>
      <c r="H17" s="42">
        <f t="shared" si="3"/>
        <v>0</v>
      </c>
      <c r="I17" s="42"/>
      <c r="J17" s="42">
        <f t="shared" si="4"/>
        <v>0</v>
      </c>
      <c r="K17" s="42">
        <f t="shared" si="5"/>
        <v>0</v>
      </c>
    </row>
    <row r="18" spans="1:11" s="25" customFormat="1" ht="37.5" customHeight="1" x14ac:dyDescent="0.25">
      <c r="A18" s="96">
        <v>4</v>
      </c>
      <c r="B18" s="23">
        <v>4</v>
      </c>
      <c r="C18" s="24" t="s">
        <v>29</v>
      </c>
      <c r="D18" s="10" t="s">
        <v>20</v>
      </c>
      <c r="E18" s="31"/>
      <c r="F18" s="45">
        <v>320</v>
      </c>
      <c r="G18" s="32"/>
      <c r="H18" s="32">
        <f t="shared" si="3"/>
        <v>0</v>
      </c>
      <c r="I18" s="32"/>
      <c r="J18" s="32">
        <f t="shared" si="4"/>
        <v>0</v>
      </c>
      <c r="K18" s="32">
        <f t="shared" si="5"/>
        <v>0</v>
      </c>
    </row>
    <row r="19" spans="1:11" s="25" customFormat="1" ht="24.75" customHeight="1" x14ac:dyDescent="0.25">
      <c r="A19" s="96">
        <v>5</v>
      </c>
      <c r="B19" s="23"/>
      <c r="C19" s="24" t="s">
        <v>30</v>
      </c>
      <c r="D19" s="10" t="s">
        <v>20</v>
      </c>
      <c r="E19" s="31"/>
      <c r="F19" s="45">
        <v>125</v>
      </c>
      <c r="G19" s="32"/>
      <c r="H19" s="32"/>
      <c r="I19" s="32"/>
      <c r="J19" s="32"/>
      <c r="K19" s="32"/>
    </row>
    <row r="20" spans="1:11" s="25" customFormat="1" x14ac:dyDescent="0.25">
      <c r="A20" s="97"/>
      <c r="B20" s="26"/>
      <c r="C20" s="27" t="s">
        <v>86</v>
      </c>
      <c r="D20" s="11" t="str">
        <f>D19</f>
        <v>მ3</v>
      </c>
      <c r="E20" s="29"/>
      <c r="F20" s="60">
        <f>F19</f>
        <v>125</v>
      </c>
      <c r="G20" s="42"/>
      <c r="H20" s="42">
        <f t="shared" ref="H20:H24" si="6">G20*F20</f>
        <v>0</v>
      </c>
      <c r="I20" s="42"/>
      <c r="J20" s="42">
        <f t="shared" ref="J20:J24" si="7">I20*F20</f>
        <v>0</v>
      </c>
      <c r="K20" s="42">
        <f t="shared" ref="K20:K24" si="8">J20+H20</f>
        <v>0</v>
      </c>
    </row>
    <row r="21" spans="1:11" s="25" customFormat="1" x14ac:dyDescent="0.25">
      <c r="A21" s="97"/>
      <c r="B21" s="26"/>
      <c r="C21" s="27" t="s">
        <v>31</v>
      </c>
      <c r="D21" s="11" t="s">
        <v>20</v>
      </c>
      <c r="E21" s="29"/>
      <c r="F21" s="44">
        <v>125</v>
      </c>
      <c r="G21" s="42"/>
      <c r="H21" s="42">
        <f t="shared" si="6"/>
        <v>0</v>
      </c>
      <c r="I21" s="42"/>
      <c r="J21" s="42">
        <f t="shared" si="7"/>
        <v>0</v>
      </c>
      <c r="K21" s="42">
        <f t="shared" si="8"/>
        <v>0</v>
      </c>
    </row>
    <row r="22" spans="1:11" s="25" customFormat="1" x14ac:dyDescent="0.25">
      <c r="A22" s="97"/>
      <c r="B22" s="26"/>
      <c r="C22" s="27" t="s">
        <v>87</v>
      </c>
      <c r="D22" s="11" t="s">
        <v>88</v>
      </c>
      <c r="E22" s="29"/>
      <c r="F22" s="44">
        <f>F19</f>
        <v>125</v>
      </c>
      <c r="G22" s="42"/>
      <c r="H22" s="42">
        <f t="shared" si="6"/>
        <v>0</v>
      </c>
      <c r="I22" s="42"/>
      <c r="J22" s="42">
        <f t="shared" si="7"/>
        <v>0</v>
      </c>
      <c r="K22" s="42">
        <f t="shared" si="8"/>
        <v>0</v>
      </c>
    </row>
    <row r="23" spans="1:11" s="25" customFormat="1" x14ac:dyDescent="0.25">
      <c r="A23" s="97"/>
      <c r="B23" s="26"/>
      <c r="C23" s="27"/>
      <c r="D23" s="11"/>
      <c r="E23" s="29"/>
      <c r="F23" s="44"/>
      <c r="G23" s="42"/>
      <c r="H23" s="42">
        <f t="shared" si="6"/>
        <v>0</v>
      </c>
      <c r="I23" s="42"/>
      <c r="J23" s="42">
        <f t="shared" si="7"/>
        <v>0</v>
      </c>
      <c r="K23" s="42">
        <f t="shared" si="8"/>
        <v>0</v>
      </c>
    </row>
    <row r="24" spans="1:11" s="25" customFormat="1" x14ac:dyDescent="0.25">
      <c r="A24" s="97"/>
      <c r="B24" s="26"/>
      <c r="C24" s="27"/>
      <c r="D24" s="11"/>
      <c r="E24" s="29"/>
      <c r="F24" s="44"/>
      <c r="G24" s="42"/>
      <c r="H24" s="42">
        <f t="shared" si="6"/>
        <v>0</v>
      </c>
      <c r="I24" s="42"/>
      <c r="J24" s="42">
        <f t="shared" si="7"/>
        <v>0</v>
      </c>
      <c r="K24" s="42">
        <f t="shared" si="8"/>
        <v>0</v>
      </c>
    </row>
    <row r="25" spans="1:11" s="25" customFormat="1" ht="29.25" customHeight="1" x14ac:dyDescent="0.25">
      <c r="A25" s="96">
        <v>6</v>
      </c>
      <c r="B25" s="23"/>
      <c r="C25" s="24" t="s">
        <v>32</v>
      </c>
      <c r="D25" s="10" t="s">
        <v>20</v>
      </c>
      <c r="E25" s="31"/>
      <c r="F25" s="45">
        <v>1086.77</v>
      </c>
      <c r="G25" s="32"/>
      <c r="H25" s="32"/>
      <c r="I25" s="32"/>
      <c r="J25" s="32"/>
      <c r="K25" s="32"/>
    </row>
    <row r="26" spans="1:11" s="25" customFormat="1" x14ac:dyDescent="0.25">
      <c r="A26" s="97"/>
      <c r="B26" s="26"/>
      <c r="C26" s="27" t="s">
        <v>86</v>
      </c>
      <c r="D26" s="11" t="str">
        <f>D25</f>
        <v>მ3</v>
      </c>
      <c r="E26" s="29"/>
      <c r="F26" s="60">
        <f>F25</f>
        <v>1086.77</v>
      </c>
      <c r="G26" s="42"/>
      <c r="H26" s="42">
        <f t="shared" ref="H26:H35" si="9">G26*F26</f>
        <v>0</v>
      </c>
      <c r="I26" s="42"/>
      <c r="J26" s="42">
        <f t="shared" ref="J26:J35" si="10">I26*F26</f>
        <v>0</v>
      </c>
      <c r="K26" s="42">
        <f t="shared" ref="K26:K35" si="11">J26+H26</f>
        <v>0</v>
      </c>
    </row>
    <row r="27" spans="1:11" s="25" customFormat="1" x14ac:dyDescent="0.25">
      <c r="A27" s="97"/>
      <c r="B27" s="26"/>
      <c r="C27" s="27" t="s">
        <v>22</v>
      </c>
      <c r="D27" s="11" t="s">
        <v>26</v>
      </c>
      <c r="E27" s="29"/>
      <c r="F27" s="60">
        <v>1.34</v>
      </c>
      <c r="G27" s="42"/>
      <c r="H27" s="42">
        <f t="shared" si="9"/>
        <v>0</v>
      </c>
      <c r="I27" s="42"/>
      <c r="J27" s="42">
        <f t="shared" si="10"/>
        <v>0</v>
      </c>
      <c r="K27" s="42">
        <f t="shared" si="11"/>
        <v>0</v>
      </c>
    </row>
    <row r="28" spans="1:11" s="25" customFormat="1" x14ac:dyDescent="0.25">
      <c r="A28" s="97"/>
      <c r="B28" s="26"/>
      <c r="C28" s="27" t="s">
        <v>23</v>
      </c>
      <c r="D28" s="11" t="s">
        <v>26</v>
      </c>
      <c r="E28" s="29"/>
      <c r="F28" s="60">
        <v>4.7809999999999997</v>
      </c>
      <c r="G28" s="42"/>
      <c r="H28" s="42">
        <f t="shared" si="9"/>
        <v>0</v>
      </c>
      <c r="I28" s="42"/>
      <c r="J28" s="42">
        <f t="shared" si="10"/>
        <v>0</v>
      </c>
      <c r="K28" s="42">
        <f t="shared" si="11"/>
        <v>0</v>
      </c>
    </row>
    <row r="29" spans="1:11" s="25" customFormat="1" x14ac:dyDescent="0.25">
      <c r="A29" s="97"/>
      <c r="B29" s="26"/>
      <c r="C29" s="27" t="s">
        <v>33</v>
      </c>
      <c r="D29" s="11" t="s">
        <v>26</v>
      </c>
      <c r="E29" s="29"/>
      <c r="F29" s="60">
        <v>14.137</v>
      </c>
      <c r="G29" s="42"/>
      <c r="H29" s="42">
        <f t="shared" si="9"/>
        <v>0</v>
      </c>
      <c r="I29" s="42"/>
      <c r="J29" s="42">
        <f t="shared" si="10"/>
        <v>0</v>
      </c>
      <c r="K29" s="42">
        <f t="shared" si="11"/>
        <v>0</v>
      </c>
    </row>
    <row r="30" spans="1:11" s="25" customFormat="1" x14ac:dyDescent="0.25">
      <c r="A30" s="97"/>
      <c r="B30" s="26"/>
      <c r="C30" s="27" t="s">
        <v>34</v>
      </c>
      <c r="D30" s="11" t="s">
        <v>26</v>
      </c>
      <c r="E30" s="29"/>
      <c r="F30" s="60">
        <v>52.460999999999999</v>
      </c>
      <c r="G30" s="42"/>
      <c r="H30" s="42">
        <f t="shared" si="9"/>
        <v>0</v>
      </c>
      <c r="I30" s="42"/>
      <c r="J30" s="42">
        <f t="shared" si="10"/>
        <v>0</v>
      </c>
      <c r="K30" s="42">
        <f t="shared" si="11"/>
        <v>0</v>
      </c>
    </row>
    <row r="31" spans="1:11" s="25" customFormat="1" x14ac:dyDescent="0.25">
      <c r="A31" s="97"/>
      <c r="B31" s="26"/>
      <c r="C31" s="27" t="s">
        <v>24</v>
      </c>
      <c r="D31" s="11" t="s">
        <v>26</v>
      </c>
      <c r="E31" s="29"/>
      <c r="F31" s="60">
        <v>6.7889999999999997</v>
      </c>
      <c r="G31" s="42"/>
      <c r="H31" s="42">
        <f t="shared" si="9"/>
        <v>0</v>
      </c>
      <c r="I31" s="42"/>
      <c r="J31" s="42">
        <f t="shared" si="10"/>
        <v>0</v>
      </c>
      <c r="K31" s="42">
        <f t="shared" si="11"/>
        <v>0</v>
      </c>
    </row>
    <row r="32" spans="1:11" s="25" customFormat="1" x14ac:dyDescent="0.25">
      <c r="A32" s="97"/>
      <c r="B32" s="26"/>
      <c r="C32" s="27" t="s">
        <v>35</v>
      </c>
      <c r="D32" s="11" t="s">
        <v>26</v>
      </c>
      <c r="E32" s="29"/>
      <c r="F32" s="60">
        <v>12.782</v>
      </c>
      <c r="G32" s="42"/>
      <c r="H32" s="42">
        <f t="shared" si="9"/>
        <v>0</v>
      </c>
      <c r="I32" s="42"/>
      <c r="J32" s="42">
        <f t="shared" si="10"/>
        <v>0</v>
      </c>
      <c r="K32" s="42">
        <f t="shared" si="11"/>
        <v>0</v>
      </c>
    </row>
    <row r="33" spans="1:13" s="25" customFormat="1" x14ac:dyDescent="0.25">
      <c r="A33" s="97"/>
      <c r="B33" s="26"/>
      <c r="C33" s="27" t="s">
        <v>25</v>
      </c>
      <c r="D33" s="11" t="s">
        <v>26</v>
      </c>
      <c r="E33" s="29"/>
      <c r="F33" s="60">
        <v>8.5190000000000001</v>
      </c>
      <c r="G33" s="42"/>
      <c r="H33" s="42">
        <f t="shared" si="9"/>
        <v>0</v>
      </c>
      <c r="I33" s="42"/>
      <c r="J33" s="42">
        <f t="shared" si="10"/>
        <v>0</v>
      </c>
      <c r="K33" s="42">
        <f t="shared" si="11"/>
        <v>0</v>
      </c>
    </row>
    <row r="34" spans="1:13" s="25" customFormat="1" x14ac:dyDescent="0.25">
      <c r="A34" s="97"/>
      <c r="B34" s="26"/>
      <c r="C34" s="27" t="s">
        <v>36</v>
      </c>
      <c r="D34" s="11" t="s">
        <v>20</v>
      </c>
      <c r="E34" s="29"/>
      <c r="F34" s="44">
        <v>1086.77</v>
      </c>
      <c r="G34" s="42"/>
      <c r="H34" s="42">
        <f t="shared" si="9"/>
        <v>0</v>
      </c>
      <c r="I34" s="42"/>
      <c r="J34" s="42">
        <f t="shared" si="10"/>
        <v>0</v>
      </c>
      <c r="K34" s="42">
        <f t="shared" si="11"/>
        <v>0</v>
      </c>
    </row>
    <row r="35" spans="1:13" s="25" customFormat="1" x14ac:dyDescent="0.25">
      <c r="A35" s="97"/>
      <c r="B35" s="26"/>
      <c r="C35" s="27" t="s">
        <v>87</v>
      </c>
      <c r="D35" s="11" t="s">
        <v>88</v>
      </c>
      <c r="E35" s="29"/>
      <c r="F35" s="44">
        <f>F25</f>
        <v>1086.77</v>
      </c>
      <c r="G35" s="42"/>
      <c r="H35" s="42">
        <f t="shared" si="9"/>
        <v>0</v>
      </c>
      <c r="I35" s="42"/>
      <c r="J35" s="42">
        <f t="shared" si="10"/>
        <v>0</v>
      </c>
      <c r="K35" s="42">
        <f t="shared" si="11"/>
        <v>0</v>
      </c>
    </row>
    <row r="36" spans="1:13" s="25" customFormat="1" ht="28.5" customHeight="1" x14ac:dyDescent="0.25">
      <c r="A36" s="96">
        <v>7</v>
      </c>
      <c r="B36" s="23"/>
      <c r="C36" s="24" t="s">
        <v>37</v>
      </c>
      <c r="D36" s="10" t="s">
        <v>17</v>
      </c>
      <c r="E36" s="31"/>
      <c r="F36" s="45">
        <v>56</v>
      </c>
      <c r="G36" s="32"/>
      <c r="H36" s="32"/>
      <c r="I36" s="32"/>
      <c r="J36" s="32"/>
      <c r="K36" s="32"/>
    </row>
    <row r="37" spans="1:13" s="25" customFormat="1" x14ac:dyDescent="0.25">
      <c r="A37" s="97"/>
      <c r="B37" s="26"/>
      <c r="C37" s="27" t="s">
        <v>86</v>
      </c>
      <c r="D37" s="11" t="str">
        <f>D36</f>
        <v>ცალი</v>
      </c>
      <c r="E37" s="29"/>
      <c r="F37" s="60">
        <f>F36</f>
        <v>56</v>
      </c>
      <c r="G37" s="42"/>
      <c r="H37" s="42">
        <f t="shared" ref="H37:H42" si="12">G37*F37</f>
        <v>0</v>
      </c>
      <c r="I37" s="42"/>
      <c r="J37" s="42">
        <f t="shared" ref="J37:J42" si="13">I37*F37</f>
        <v>0</v>
      </c>
      <c r="K37" s="42">
        <f t="shared" ref="K37:K42" si="14">J37+H37</f>
        <v>0</v>
      </c>
    </row>
    <row r="38" spans="1:13" s="25" customFormat="1" x14ac:dyDescent="0.25">
      <c r="A38" s="97"/>
      <c r="B38" s="26"/>
      <c r="C38" s="27" t="s">
        <v>22</v>
      </c>
      <c r="D38" s="11" t="s">
        <v>26</v>
      </c>
      <c r="E38" s="29"/>
      <c r="F38" s="60">
        <v>0.32</v>
      </c>
      <c r="G38" s="42"/>
      <c r="H38" s="42">
        <f t="shared" si="12"/>
        <v>0</v>
      </c>
      <c r="I38" s="42"/>
      <c r="J38" s="42">
        <f t="shared" si="13"/>
        <v>0</v>
      </c>
      <c r="K38" s="42">
        <f t="shared" si="14"/>
        <v>0</v>
      </c>
    </row>
    <row r="39" spans="1:13" s="25" customFormat="1" x14ac:dyDescent="0.25">
      <c r="A39" s="97"/>
      <c r="B39" s="26"/>
      <c r="C39" s="27" t="s">
        <v>38</v>
      </c>
      <c r="D39" s="11" t="s">
        <v>26</v>
      </c>
      <c r="E39" s="29"/>
      <c r="F39" s="60">
        <v>2.714</v>
      </c>
      <c r="G39" s="42"/>
      <c r="H39" s="42">
        <f t="shared" si="12"/>
        <v>0</v>
      </c>
      <c r="I39" s="42"/>
      <c r="J39" s="42">
        <f t="shared" si="13"/>
        <v>0</v>
      </c>
      <c r="K39" s="42">
        <f t="shared" si="14"/>
        <v>0</v>
      </c>
    </row>
    <row r="40" spans="1:13" s="25" customFormat="1" x14ac:dyDescent="0.25">
      <c r="A40" s="97"/>
      <c r="B40" s="26"/>
      <c r="C40" s="27" t="s">
        <v>39</v>
      </c>
      <c r="D40" s="11" t="s">
        <v>26</v>
      </c>
      <c r="E40" s="29"/>
      <c r="F40" s="44">
        <v>2.41</v>
      </c>
      <c r="G40" s="42"/>
      <c r="H40" s="42">
        <f t="shared" si="12"/>
        <v>0</v>
      </c>
      <c r="I40" s="42"/>
      <c r="J40" s="42">
        <f t="shared" si="13"/>
        <v>0</v>
      </c>
      <c r="K40" s="42">
        <f t="shared" si="14"/>
        <v>0</v>
      </c>
    </row>
    <row r="41" spans="1:13" s="25" customFormat="1" x14ac:dyDescent="0.25">
      <c r="A41" s="97"/>
      <c r="B41" s="26"/>
      <c r="C41" s="27" t="s">
        <v>40</v>
      </c>
      <c r="D41" s="11" t="s">
        <v>26</v>
      </c>
      <c r="E41" s="29"/>
      <c r="F41" s="60">
        <v>2.649</v>
      </c>
      <c r="G41" s="42"/>
      <c r="H41" s="42">
        <f t="shared" si="12"/>
        <v>0</v>
      </c>
      <c r="I41" s="42"/>
      <c r="J41" s="42">
        <f t="shared" si="13"/>
        <v>0</v>
      </c>
      <c r="K41" s="42">
        <f t="shared" si="14"/>
        <v>0</v>
      </c>
    </row>
    <row r="42" spans="1:13" s="25" customFormat="1" x14ac:dyDescent="0.25">
      <c r="A42" s="97"/>
      <c r="B42" s="26"/>
      <c r="C42" s="27" t="s">
        <v>87</v>
      </c>
      <c r="D42" s="11" t="s">
        <v>88</v>
      </c>
      <c r="E42" s="29"/>
      <c r="F42" s="44">
        <f>F36</f>
        <v>56</v>
      </c>
      <c r="G42" s="42"/>
      <c r="H42" s="42">
        <f t="shared" si="12"/>
        <v>0</v>
      </c>
      <c r="I42" s="42"/>
      <c r="J42" s="42">
        <f t="shared" si="13"/>
        <v>0</v>
      </c>
      <c r="K42" s="42">
        <f t="shared" si="14"/>
        <v>0</v>
      </c>
    </row>
    <row r="43" spans="1:13" s="25" customFormat="1" ht="36.75" customHeight="1" x14ac:dyDescent="0.25">
      <c r="A43" s="96">
        <v>8</v>
      </c>
      <c r="B43" s="23"/>
      <c r="C43" s="24" t="s">
        <v>41</v>
      </c>
      <c r="D43" s="10" t="s">
        <v>20</v>
      </c>
      <c r="E43" s="31"/>
      <c r="F43" s="45">
        <v>63</v>
      </c>
      <c r="G43" s="32"/>
      <c r="H43" s="32"/>
      <c r="I43" s="32"/>
      <c r="J43" s="32"/>
      <c r="K43" s="32"/>
    </row>
    <row r="44" spans="1:13" s="25" customFormat="1" x14ac:dyDescent="0.25">
      <c r="A44" s="97"/>
      <c r="B44" s="26"/>
      <c r="C44" s="27" t="s">
        <v>86</v>
      </c>
      <c r="D44" s="11" t="str">
        <f>D43</f>
        <v>მ3</v>
      </c>
      <c r="E44" s="29"/>
      <c r="F44" s="60">
        <f>F43</f>
        <v>63</v>
      </c>
      <c r="G44" s="42"/>
      <c r="H44" s="42">
        <f t="shared" ref="H44:H52" si="15">G44*F44</f>
        <v>0</v>
      </c>
      <c r="I44" s="42"/>
      <c r="J44" s="42">
        <f t="shared" ref="J44:J52" si="16">I44*F44</f>
        <v>0</v>
      </c>
      <c r="K44" s="42">
        <f t="shared" ref="K44:K52" si="17">J44+H44</f>
        <v>0</v>
      </c>
      <c r="M44" s="25">
        <f>41*0.4*0.5*4</f>
        <v>32.800000000000004</v>
      </c>
    </row>
    <row r="45" spans="1:13" s="67" customFormat="1" ht="13.5" customHeight="1" x14ac:dyDescent="0.25">
      <c r="A45" s="98"/>
      <c r="B45" s="61"/>
      <c r="C45" s="68" t="s">
        <v>22</v>
      </c>
      <c r="D45" s="63" t="s">
        <v>26</v>
      </c>
      <c r="E45" s="64"/>
      <c r="F45" s="69">
        <v>3.1539999999999999</v>
      </c>
      <c r="G45" s="66"/>
      <c r="H45" s="42">
        <f t="shared" si="15"/>
        <v>0</v>
      </c>
      <c r="I45" s="42"/>
      <c r="J45" s="42">
        <f t="shared" si="16"/>
        <v>0</v>
      </c>
      <c r="K45" s="42">
        <f t="shared" si="17"/>
        <v>0</v>
      </c>
    </row>
    <row r="46" spans="1:13" s="67" customFormat="1" ht="13.5" customHeight="1" x14ac:dyDescent="0.25">
      <c r="A46" s="98"/>
      <c r="B46" s="61"/>
      <c r="C46" s="68" t="s">
        <v>42</v>
      </c>
      <c r="D46" s="63" t="s">
        <v>26</v>
      </c>
      <c r="E46" s="64"/>
      <c r="F46" s="69">
        <v>3.6829999999999998</v>
      </c>
      <c r="G46" s="66"/>
      <c r="H46" s="42">
        <f t="shared" si="15"/>
        <v>0</v>
      </c>
      <c r="I46" s="42"/>
      <c r="J46" s="42">
        <f t="shared" si="16"/>
        <v>0</v>
      </c>
      <c r="K46" s="42">
        <f t="shared" si="17"/>
        <v>0</v>
      </c>
    </row>
    <row r="47" spans="1:13" s="67" customFormat="1" ht="13.5" customHeight="1" x14ac:dyDescent="0.25">
      <c r="A47" s="98"/>
      <c r="B47" s="61"/>
      <c r="C47" s="68" t="s">
        <v>35</v>
      </c>
      <c r="D47" s="63" t="s">
        <v>26</v>
      </c>
      <c r="E47" s="64"/>
      <c r="F47" s="69">
        <v>3.5470000000000002</v>
      </c>
      <c r="G47" s="66"/>
      <c r="H47" s="42">
        <f t="shared" si="15"/>
        <v>0</v>
      </c>
      <c r="I47" s="42"/>
      <c r="J47" s="42">
        <f t="shared" si="16"/>
        <v>0</v>
      </c>
      <c r="K47" s="42">
        <f t="shared" si="17"/>
        <v>0</v>
      </c>
    </row>
    <row r="48" spans="1:13" s="67" customFormat="1" ht="13.5" customHeight="1" x14ac:dyDescent="0.25">
      <c r="A48" s="98"/>
      <c r="B48" s="61"/>
      <c r="C48" s="68" t="s">
        <v>25</v>
      </c>
      <c r="D48" s="63" t="s">
        <v>26</v>
      </c>
      <c r="E48" s="64"/>
      <c r="F48" s="69">
        <v>4.2850000000000001</v>
      </c>
      <c r="G48" s="66"/>
      <c r="H48" s="42">
        <f t="shared" si="15"/>
        <v>0</v>
      </c>
      <c r="I48" s="42"/>
      <c r="J48" s="42">
        <f t="shared" si="16"/>
        <v>0</v>
      </c>
      <c r="K48" s="42">
        <f t="shared" si="17"/>
        <v>0</v>
      </c>
    </row>
    <row r="49" spans="1:11" s="67" customFormat="1" ht="13.5" customHeight="1" x14ac:dyDescent="0.25">
      <c r="A49" s="98"/>
      <c r="B49" s="61"/>
      <c r="C49" s="68" t="s">
        <v>36</v>
      </c>
      <c r="D49" s="63" t="s">
        <v>20</v>
      </c>
      <c r="E49" s="64"/>
      <c r="F49" s="65">
        <v>63</v>
      </c>
      <c r="G49" s="66"/>
      <c r="H49" s="42">
        <f t="shared" si="15"/>
        <v>0</v>
      </c>
      <c r="I49" s="42"/>
      <c r="J49" s="42">
        <f t="shared" si="16"/>
        <v>0</v>
      </c>
      <c r="K49" s="42">
        <f t="shared" si="17"/>
        <v>0</v>
      </c>
    </row>
    <row r="50" spans="1:11" s="25" customFormat="1" x14ac:dyDescent="0.25">
      <c r="A50" s="97"/>
      <c r="B50" s="26"/>
      <c r="C50" s="27" t="s">
        <v>87</v>
      </c>
      <c r="D50" s="11" t="s">
        <v>88</v>
      </c>
      <c r="E50" s="29"/>
      <c r="F50" s="44">
        <f>F43</f>
        <v>63</v>
      </c>
      <c r="G50" s="42"/>
      <c r="H50" s="42">
        <f t="shared" si="15"/>
        <v>0</v>
      </c>
      <c r="I50" s="42"/>
      <c r="J50" s="42">
        <f t="shared" si="16"/>
        <v>0</v>
      </c>
      <c r="K50" s="42">
        <f t="shared" si="17"/>
        <v>0</v>
      </c>
    </row>
    <row r="51" spans="1:11" s="25" customFormat="1" x14ac:dyDescent="0.25">
      <c r="A51" s="97"/>
      <c r="B51" s="26"/>
      <c r="C51" s="27"/>
      <c r="D51" s="11"/>
      <c r="E51" s="29"/>
      <c r="F51" s="44"/>
      <c r="G51" s="33"/>
      <c r="H51" s="42">
        <f t="shared" si="15"/>
        <v>0</v>
      </c>
      <c r="I51" s="42"/>
      <c r="J51" s="42">
        <f t="shared" si="16"/>
        <v>0</v>
      </c>
      <c r="K51" s="42">
        <f t="shared" si="17"/>
        <v>0</v>
      </c>
    </row>
    <row r="52" spans="1:11" s="25" customFormat="1" x14ac:dyDescent="0.25">
      <c r="A52" s="97"/>
      <c r="B52" s="26"/>
      <c r="C52" s="27"/>
      <c r="D52" s="11"/>
      <c r="E52" s="29"/>
      <c r="F52" s="44"/>
      <c r="G52" s="33"/>
      <c r="H52" s="42">
        <f t="shared" si="15"/>
        <v>0</v>
      </c>
      <c r="I52" s="42"/>
      <c r="J52" s="42">
        <f t="shared" si="16"/>
        <v>0</v>
      </c>
      <c r="K52" s="42">
        <f t="shared" si="17"/>
        <v>0</v>
      </c>
    </row>
    <row r="53" spans="1:11" s="25" customFormat="1" ht="30" customHeight="1" x14ac:dyDescent="0.25">
      <c r="A53" s="96">
        <v>9</v>
      </c>
      <c r="B53" s="23"/>
      <c r="C53" s="24" t="s">
        <v>43</v>
      </c>
      <c r="D53" s="10" t="s">
        <v>20</v>
      </c>
      <c r="E53" s="31"/>
      <c r="F53" s="45">
        <v>179</v>
      </c>
      <c r="G53" s="32"/>
      <c r="H53" s="32"/>
      <c r="I53" s="32"/>
      <c r="J53" s="32"/>
      <c r="K53" s="32"/>
    </row>
    <row r="54" spans="1:11" s="25" customFormat="1" x14ac:dyDescent="0.25">
      <c r="A54" s="97"/>
      <c r="B54" s="26"/>
      <c r="C54" s="27" t="s">
        <v>86</v>
      </c>
      <c r="D54" s="11" t="str">
        <f>D53</f>
        <v>მ3</v>
      </c>
      <c r="E54" s="29"/>
      <c r="F54" s="60">
        <f>F53</f>
        <v>179</v>
      </c>
      <c r="G54" s="42"/>
      <c r="H54" s="42">
        <f t="shared" ref="H54:H61" si="18">G54*F54</f>
        <v>0</v>
      </c>
      <c r="I54" s="42"/>
      <c r="J54" s="42">
        <f t="shared" ref="J54:J61" si="19">I54*F54</f>
        <v>0</v>
      </c>
      <c r="K54" s="42">
        <f t="shared" ref="K54:K61" si="20">J54+H54</f>
        <v>0</v>
      </c>
    </row>
    <row r="55" spans="1:11" s="25" customFormat="1" x14ac:dyDescent="0.25">
      <c r="A55" s="97"/>
      <c r="B55" s="26"/>
      <c r="C55" s="27" t="s">
        <v>22</v>
      </c>
      <c r="D55" s="11" t="s">
        <v>26</v>
      </c>
      <c r="E55" s="29"/>
      <c r="F55" s="60">
        <v>1.33</v>
      </c>
      <c r="G55" s="33"/>
      <c r="H55" s="42">
        <f t="shared" si="18"/>
        <v>0</v>
      </c>
      <c r="I55" s="42"/>
      <c r="J55" s="42">
        <f t="shared" si="19"/>
        <v>0</v>
      </c>
      <c r="K55" s="42">
        <f t="shared" si="20"/>
        <v>0</v>
      </c>
    </row>
    <row r="56" spans="1:11" s="25" customFormat="1" x14ac:dyDescent="0.25">
      <c r="A56" s="97"/>
      <c r="B56" s="26"/>
      <c r="C56" s="27" t="s">
        <v>23</v>
      </c>
      <c r="D56" s="11" t="s">
        <v>26</v>
      </c>
      <c r="E56" s="29"/>
      <c r="F56" s="60">
        <v>12.72</v>
      </c>
      <c r="G56" s="33"/>
      <c r="H56" s="42">
        <f t="shared" si="18"/>
        <v>0</v>
      </c>
      <c r="I56" s="42"/>
      <c r="J56" s="42">
        <f t="shared" si="19"/>
        <v>0</v>
      </c>
      <c r="K56" s="42">
        <f t="shared" si="20"/>
        <v>0</v>
      </c>
    </row>
    <row r="57" spans="1:11" s="25" customFormat="1" x14ac:dyDescent="0.25">
      <c r="A57" s="97"/>
      <c r="B57" s="26"/>
      <c r="C57" s="27" t="s">
        <v>34</v>
      </c>
      <c r="D57" s="11" t="s">
        <v>26</v>
      </c>
      <c r="E57" s="29"/>
      <c r="F57" s="60">
        <v>8.6999999999999993</v>
      </c>
      <c r="G57" s="33"/>
      <c r="H57" s="42">
        <f t="shared" si="18"/>
        <v>0</v>
      </c>
      <c r="I57" s="42"/>
      <c r="J57" s="42">
        <f t="shared" si="19"/>
        <v>0</v>
      </c>
      <c r="K57" s="42">
        <f t="shared" si="20"/>
        <v>0</v>
      </c>
    </row>
    <row r="58" spans="1:11" s="25" customFormat="1" x14ac:dyDescent="0.25">
      <c r="A58" s="97"/>
      <c r="B58" s="26"/>
      <c r="C58" s="27" t="s">
        <v>42</v>
      </c>
      <c r="D58" s="11" t="s">
        <v>26</v>
      </c>
      <c r="E58" s="29"/>
      <c r="F58" s="60">
        <v>1.34</v>
      </c>
      <c r="G58" s="33"/>
      <c r="H58" s="42">
        <f t="shared" si="18"/>
        <v>0</v>
      </c>
      <c r="I58" s="42"/>
      <c r="J58" s="42">
        <f t="shared" si="19"/>
        <v>0</v>
      </c>
      <c r="K58" s="42">
        <f t="shared" si="20"/>
        <v>0</v>
      </c>
    </row>
    <row r="59" spans="1:11" s="25" customFormat="1" x14ac:dyDescent="0.25">
      <c r="A59" s="97"/>
      <c r="B59" s="26"/>
      <c r="C59" s="27" t="s">
        <v>44</v>
      </c>
      <c r="D59" s="11" t="s">
        <v>26</v>
      </c>
      <c r="E59" s="29"/>
      <c r="F59" s="60">
        <v>2.2000000000000002</v>
      </c>
      <c r="G59" s="33"/>
      <c r="H59" s="42">
        <f t="shared" si="18"/>
        <v>0</v>
      </c>
      <c r="I59" s="42"/>
      <c r="J59" s="42">
        <f t="shared" si="19"/>
        <v>0</v>
      </c>
      <c r="K59" s="42">
        <f t="shared" si="20"/>
        <v>0</v>
      </c>
    </row>
    <row r="60" spans="1:11" s="25" customFormat="1" x14ac:dyDescent="0.25">
      <c r="A60" s="97"/>
      <c r="B60" s="26"/>
      <c r="C60" s="68" t="s">
        <v>36</v>
      </c>
      <c r="D60" s="11" t="s">
        <v>20</v>
      </c>
      <c r="E60" s="29"/>
      <c r="F60" s="44">
        <v>179</v>
      </c>
      <c r="G60" s="33"/>
      <c r="H60" s="42">
        <f t="shared" si="18"/>
        <v>0</v>
      </c>
      <c r="I60" s="42"/>
      <c r="J60" s="42">
        <f t="shared" si="19"/>
        <v>0</v>
      </c>
      <c r="K60" s="42">
        <f t="shared" si="20"/>
        <v>0</v>
      </c>
    </row>
    <row r="61" spans="1:11" s="25" customFormat="1" x14ac:dyDescent="0.25">
      <c r="A61" s="97"/>
      <c r="B61" s="26"/>
      <c r="C61" s="27" t="s">
        <v>87</v>
      </c>
      <c r="D61" s="11" t="s">
        <v>88</v>
      </c>
      <c r="E61" s="29"/>
      <c r="F61" s="44">
        <f>F53</f>
        <v>179</v>
      </c>
      <c r="G61" s="42"/>
      <c r="H61" s="42">
        <f t="shared" si="18"/>
        <v>0</v>
      </c>
      <c r="I61" s="42"/>
      <c r="J61" s="42">
        <f t="shared" si="19"/>
        <v>0</v>
      </c>
      <c r="K61" s="42">
        <f t="shared" si="20"/>
        <v>0</v>
      </c>
    </row>
    <row r="62" spans="1:11" s="25" customFormat="1" ht="37.5" customHeight="1" x14ac:dyDescent="0.25">
      <c r="A62" s="96">
        <v>10</v>
      </c>
      <c r="B62" s="23"/>
      <c r="C62" s="24" t="s">
        <v>45</v>
      </c>
      <c r="D62" s="10" t="s">
        <v>20</v>
      </c>
      <c r="E62" s="31"/>
      <c r="F62" s="45">
        <v>75</v>
      </c>
      <c r="G62" s="32"/>
      <c r="H62" s="32"/>
      <c r="I62" s="32"/>
      <c r="J62" s="32"/>
      <c r="K62" s="32"/>
    </row>
    <row r="63" spans="1:11" s="25" customFormat="1" x14ac:dyDescent="0.25">
      <c r="A63" s="97"/>
      <c r="B63" s="26"/>
      <c r="C63" s="27" t="s">
        <v>86</v>
      </c>
      <c r="D63" s="11" t="str">
        <f>D62</f>
        <v>მ3</v>
      </c>
      <c r="E63" s="29"/>
      <c r="F63" s="60">
        <f>F62</f>
        <v>75</v>
      </c>
      <c r="G63" s="42"/>
      <c r="H63" s="42">
        <f t="shared" ref="H63:H67" si="21">G63*F63</f>
        <v>0</v>
      </c>
      <c r="I63" s="42"/>
      <c r="J63" s="42">
        <f t="shared" ref="J63:J67" si="22">I63*F63</f>
        <v>0</v>
      </c>
      <c r="K63" s="42">
        <f t="shared" ref="K63:K67" si="23">J63+H63</f>
        <v>0</v>
      </c>
    </row>
    <row r="64" spans="1:11" s="25" customFormat="1" x14ac:dyDescent="0.25">
      <c r="A64" s="97"/>
      <c r="B64" s="26"/>
      <c r="C64" s="27" t="s">
        <v>22</v>
      </c>
      <c r="D64" s="11" t="s">
        <v>26</v>
      </c>
      <c r="E64" s="29"/>
      <c r="F64" s="60">
        <v>5.65</v>
      </c>
      <c r="G64" s="33"/>
      <c r="H64" s="42">
        <f t="shared" si="21"/>
        <v>0</v>
      </c>
      <c r="I64" s="42"/>
      <c r="J64" s="42">
        <f t="shared" si="22"/>
        <v>0</v>
      </c>
      <c r="K64" s="42">
        <f t="shared" si="23"/>
        <v>0</v>
      </c>
    </row>
    <row r="65" spans="1:11" s="25" customFormat="1" x14ac:dyDescent="0.25">
      <c r="A65" s="97"/>
      <c r="B65" s="26"/>
      <c r="C65" s="27" t="s">
        <v>24</v>
      </c>
      <c r="D65" s="11" t="s">
        <v>26</v>
      </c>
      <c r="E65" s="29"/>
      <c r="F65" s="60">
        <v>10.38</v>
      </c>
      <c r="G65" s="33"/>
      <c r="H65" s="42">
        <f t="shared" si="21"/>
        <v>0</v>
      </c>
      <c r="I65" s="42"/>
      <c r="J65" s="42">
        <f t="shared" si="22"/>
        <v>0</v>
      </c>
      <c r="K65" s="42">
        <f t="shared" si="23"/>
        <v>0</v>
      </c>
    </row>
    <row r="66" spans="1:11" s="25" customFormat="1" x14ac:dyDescent="0.25">
      <c r="A66" s="97"/>
      <c r="B66" s="26"/>
      <c r="C66" s="27" t="s">
        <v>36</v>
      </c>
      <c r="D66" s="11" t="s">
        <v>20</v>
      </c>
      <c r="E66" s="29"/>
      <c r="F66" s="44">
        <v>75</v>
      </c>
      <c r="G66" s="33"/>
      <c r="H66" s="42">
        <f t="shared" si="21"/>
        <v>0</v>
      </c>
      <c r="I66" s="42"/>
      <c r="J66" s="42">
        <f t="shared" si="22"/>
        <v>0</v>
      </c>
      <c r="K66" s="42">
        <f t="shared" si="23"/>
        <v>0</v>
      </c>
    </row>
    <row r="67" spans="1:11" s="25" customFormat="1" x14ac:dyDescent="0.25">
      <c r="A67" s="97"/>
      <c r="B67" s="26"/>
      <c r="C67" s="27" t="s">
        <v>87</v>
      </c>
      <c r="D67" s="11" t="s">
        <v>88</v>
      </c>
      <c r="E67" s="29"/>
      <c r="F67" s="44">
        <f>F62</f>
        <v>75</v>
      </c>
      <c r="G67" s="42"/>
      <c r="H67" s="42">
        <f t="shared" si="21"/>
        <v>0</v>
      </c>
      <c r="I67" s="42"/>
      <c r="J67" s="42">
        <f t="shared" si="22"/>
        <v>0</v>
      </c>
      <c r="K67" s="42">
        <f t="shared" si="23"/>
        <v>0</v>
      </c>
    </row>
    <row r="68" spans="1:11" s="25" customFormat="1" ht="33.75" customHeight="1" x14ac:dyDescent="0.25">
      <c r="A68" s="96">
        <v>11</v>
      </c>
      <c r="B68" s="23"/>
      <c r="C68" s="24" t="s">
        <v>46</v>
      </c>
      <c r="D68" s="10" t="s">
        <v>20</v>
      </c>
      <c r="E68" s="31"/>
      <c r="F68" s="45">
        <v>235</v>
      </c>
      <c r="G68" s="32"/>
      <c r="H68" s="32"/>
      <c r="I68" s="32"/>
      <c r="J68" s="32"/>
      <c r="K68" s="32"/>
    </row>
    <row r="69" spans="1:11" s="25" customFormat="1" x14ac:dyDescent="0.25">
      <c r="A69" s="97"/>
      <c r="B69" s="26"/>
      <c r="C69" s="27" t="s">
        <v>86</v>
      </c>
      <c r="D69" s="11" t="str">
        <f>D68</f>
        <v>მ3</v>
      </c>
      <c r="E69" s="29"/>
      <c r="F69" s="60">
        <f>F68</f>
        <v>235</v>
      </c>
      <c r="G69" s="42"/>
      <c r="H69" s="42">
        <f t="shared" ref="H69:H75" si="24">G69*F69</f>
        <v>0</v>
      </c>
      <c r="I69" s="42"/>
      <c r="J69" s="42">
        <f t="shared" ref="J69:J75" si="25">I69*F69</f>
        <v>0</v>
      </c>
      <c r="K69" s="42">
        <f t="shared" ref="K69:K75" si="26">J69+H69</f>
        <v>0</v>
      </c>
    </row>
    <row r="70" spans="1:11" s="25" customFormat="1" x14ac:dyDescent="0.25">
      <c r="A70" s="97"/>
      <c r="B70" s="26"/>
      <c r="C70" s="27" t="s">
        <v>22</v>
      </c>
      <c r="D70" s="11" t="s">
        <v>26</v>
      </c>
      <c r="E70" s="29"/>
      <c r="F70" s="60">
        <v>0.45</v>
      </c>
      <c r="G70" s="33"/>
      <c r="H70" s="42">
        <f t="shared" si="24"/>
        <v>0</v>
      </c>
      <c r="I70" s="42"/>
      <c r="J70" s="42">
        <f t="shared" si="25"/>
        <v>0</v>
      </c>
      <c r="K70" s="42">
        <f t="shared" si="26"/>
        <v>0</v>
      </c>
    </row>
    <row r="71" spans="1:11" s="25" customFormat="1" x14ac:dyDescent="0.25">
      <c r="A71" s="97"/>
      <c r="B71" s="26"/>
      <c r="C71" s="27" t="s">
        <v>47</v>
      </c>
      <c r="D71" s="11" t="s">
        <v>26</v>
      </c>
      <c r="E71" s="29"/>
      <c r="F71" s="60">
        <v>7.2969999999999997</v>
      </c>
      <c r="G71" s="33"/>
      <c r="H71" s="42">
        <f t="shared" si="24"/>
        <v>0</v>
      </c>
      <c r="I71" s="42"/>
      <c r="J71" s="42">
        <f t="shared" si="25"/>
        <v>0</v>
      </c>
      <c r="K71" s="42">
        <f t="shared" si="26"/>
        <v>0</v>
      </c>
    </row>
    <row r="72" spans="1:11" s="25" customFormat="1" x14ac:dyDescent="0.25">
      <c r="A72" s="97"/>
      <c r="B72" s="26"/>
      <c r="C72" s="27" t="s">
        <v>23</v>
      </c>
      <c r="D72" s="11" t="s">
        <v>26</v>
      </c>
      <c r="E72" s="29"/>
      <c r="F72" s="60">
        <v>8.34</v>
      </c>
      <c r="G72" s="33"/>
      <c r="H72" s="42">
        <f t="shared" si="24"/>
        <v>0</v>
      </c>
      <c r="I72" s="42"/>
      <c r="J72" s="42">
        <f t="shared" si="25"/>
        <v>0</v>
      </c>
      <c r="K72" s="42">
        <f t="shared" si="26"/>
        <v>0</v>
      </c>
    </row>
    <row r="73" spans="1:11" s="25" customFormat="1" x14ac:dyDescent="0.25">
      <c r="A73" s="97"/>
      <c r="B73" s="26"/>
      <c r="C73" s="27" t="s">
        <v>33</v>
      </c>
      <c r="D73" s="11" t="s">
        <v>26</v>
      </c>
      <c r="E73" s="29"/>
      <c r="F73" s="60">
        <v>9.7140000000000004</v>
      </c>
      <c r="G73" s="33"/>
      <c r="H73" s="42">
        <f t="shared" si="24"/>
        <v>0</v>
      </c>
      <c r="I73" s="42"/>
      <c r="J73" s="42">
        <f t="shared" si="25"/>
        <v>0</v>
      </c>
      <c r="K73" s="42">
        <f t="shared" si="26"/>
        <v>0</v>
      </c>
    </row>
    <row r="74" spans="1:11" s="25" customFormat="1" x14ac:dyDescent="0.25">
      <c r="A74" s="97"/>
      <c r="B74" s="26"/>
      <c r="C74" s="27" t="s">
        <v>36</v>
      </c>
      <c r="D74" s="11" t="s">
        <v>20</v>
      </c>
      <c r="E74" s="29"/>
      <c r="F74" s="44">
        <v>235</v>
      </c>
      <c r="G74" s="33"/>
      <c r="H74" s="42">
        <f t="shared" si="24"/>
        <v>0</v>
      </c>
      <c r="I74" s="42"/>
      <c r="J74" s="42">
        <f t="shared" si="25"/>
        <v>0</v>
      </c>
      <c r="K74" s="42">
        <f t="shared" si="26"/>
        <v>0</v>
      </c>
    </row>
    <row r="75" spans="1:11" s="25" customFormat="1" x14ac:dyDescent="0.25">
      <c r="A75" s="97"/>
      <c r="B75" s="26"/>
      <c r="C75" s="27" t="s">
        <v>87</v>
      </c>
      <c r="D75" s="11" t="s">
        <v>88</v>
      </c>
      <c r="E75" s="29"/>
      <c r="F75" s="44">
        <f>F68</f>
        <v>235</v>
      </c>
      <c r="G75" s="42"/>
      <c r="H75" s="42">
        <f t="shared" si="24"/>
        <v>0</v>
      </c>
      <c r="I75" s="42"/>
      <c r="J75" s="42">
        <f t="shared" si="25"/>
        <v>0</v>
      </c>
      <c r="K75" s="42">
        <f t="shared" si="26"/>
        <v>0</v>
      </c>
    </row>
    <row r="76" spans="1:11" s="25" customFormat="1" ht="28.5" customHeight="1" x14ac:dyDescent="0.25">
      <c r="A76" s="96">
        <v>12</v>
      </c>
      <c r="B76" s="23"/>
      <c r="C76" s="24" t="s">
        <v>48</v>
      </c>
      <c r="D76" s="10" t="s">
        <v>20</v>
      </c>
      <c r="E76" s="31"/>
      <c r="F76" s="45">
        <v>65</v>
      </c>
      <c r="G76" s="32"/>
      <c r="H76" s="32"/>
      <c r="I76" s="32"/>
      <c r="J76" s="32"/>
      <c r="K76" s="32"/>
    </row>
    <row r="77" spans="1:11" s="25" customFormat="1" x14ac:dyDescent="0.25">
      <c r="A77" s="97"/>
      <c r="B77" s="26"/>
      <c r="C77" s="27" t="s">
        <v>86</v>
      </c>
      <c r="D77" s="11" t="str">
        <f>D76</f>
        <v>მ3</v>
      </c>
      <c r="E77" s="29"/>
      <c r="F77" s="60">
        <f>F76</f>
        <v>65</v>
      </c>
      <c r="G77" s="42"/>
      <c r="H77" s="42">
        <f t="shared" ref="H77:H83" si="27">G77*F77</f>
        <v>0</v>
      </c>
      <c r="I77" s="42"/>
      <c r="J77" s="42">
        <f t="shared" ref="J77:J83" si="28">I77*F77</f>
        <v>0</v>
      </c>
      <c r="K77" s="42">
        <f t="shared" ref="K77:K83" si="29">J77+H77</f>
        <v>0</v>
      </c>
    </row>
    <row r="78" spans="1:11" s="25" customFormat="1" x14ac:dyDescent="0.25">
      <c r="A78" s="97"/>
      <c r="B78" s="26"/>
      <c r="C78" s="68" t="s">
        <v>22</v>
      </c>
      <c r="D78" s="63" t="s">
        <v>26</v>
      </c>
      <c r="E78" s="64"/>
      <c r="F78" s="69">
        <v>3.46</v>
      </c>
      <c r="G78" s="66"/>
      <c r="H78" s="42">
        <f t="shared" si="27"/>
        <v>0</v>
      </c>
      <c r="I78" s="42"/>
      <c r="J78" s="42">
        <f t="shared" si="28"/>
        <v>0</v>
      </c>
      <c r="K78" s="42">
        <f t="shared" si="29"/>
        <v>0</v>
      </c>
    </row>
    <row r="79" spans="1:11" s="25" customFormat="1" x14ac:dyDescent="0.25">
      <c r="A79" s="97"/>
      <c r="B79" s="26"/>
      <c r="C79" s="27" t="s">
        <v>42</v>
      </c>
      <c r="D79" s="63" t="s">
        <v>26</v>
      </c>
      <c r="E79" s="29"/>
      <c r="F79" s="60">
        <v>3.2469999999999999</v>
      </c>
      <c r="G79" s="33"/>
      <c r="H79" s="42">
        <f t="shared" si="27"/>
        <v>0</v>
      </c>
      <c r="I79" s="42"/>
      <c r="J79" s="42">
        <f t="shared" si="28"/>
        <v>0</v>
      </c>
      <c r="K79" s="42">
        <f t="shared" si="29"/>
        <v>0</v>
      </c>
    </row>
    <row r="80" spans="1:11" s="25" customFormat="1" x14ac:dyDescent="0.25">
      <c r="A80" s="97"/>
      <c r="B80" s="26"/>
      <c r="C80" s="27" t="s">
        <v>35</v>
      </c>
      <c r="D80" s="63" t="s">
        <v>26</v>
      </c>
      <c r="E80" s="29"/>
      <c r="F80" s="60">
        <v>4.383</v>
      </c>
      <c r="G80" s="33"/>
      <c r="H80" s="42">
        <f t="shared" si="27"/>
        <v>0</v>
      </c>
      <c r="I80" s="42"/>
      <c r="J80" s="42">
        <f t="shared" si="28"/>
        <v>0</v>
      </c>
      <c r="K80" s="42">
        <f t="shared" si="29"/>
        <v>0</v>
      </c>
    </row>
    <row r="81" spans="1:11" s="25" customFormat="1" x14ac:dyDescent="0.25">
      <c r="A81" s="97"/>
      <c r="B81" s="26"/>
      <c r="C81" s="27" t="s">
        <v>25</v>
      </c>
      <c r="D81" s="63" t="s">
        <v>26</v>
      </c>
      <c r="E81" s="29"/>
      <c r="F81" s="60">
        <v>4.7519999999999998</v>
      </c>
      <c r="G81" s="33"/>
      <c r="H81" s="42">
        <f t="shared" si="27"/>
        <v>0</v>
      </c>
      <c r="I81" s="42"/>
      <c r="J81" s="42">
        <f t="shared" si="28"/>
        <v>0</v>
      </c>
      <c r="K81" s="42">
        <f t="shared" si="29"/>
        <v>0</v>
      </c>
    </row>
    <row r="82" spans="1:11" s="25" customFormat="1" x14ac:dyDescent="0.25">
      <c r="A82" s="97"/>
      <c r="B82" s="26"/>
      <c r="C82" s="27" t="s">
        <v>36</v>
      </c>
      <c r="D82" s="11" t="s">
        <v>20</v>
      </c>
      <c r="E82" s="29"/>
      <c r="F82" s="44">
        <v>65</v>
      </c>
      <c r="G82" s="33"/>
      <c r="H82" s="42">
        <f t="shared" si="27"/>
        <v>0</v>
      </c>
      <c r="I82" s="42"/>
      <c r="J82" s="42">
        <f t="shared" si="28"/>
        <v>0</v>
      </c>
      <c r="K82" s="42">
        <f t="shared" si="29"/>
        <v>0</v>
      </c>
    </row>
    <row r="83" spans="1:11" s="25" customFormat="1" x14ac:dyDescent="0.25">
      <c r="A83" s="97"/>
      <c r="B83" s="26"/>
      <c r="C83" s="27" t="s">
        <v>87</v>
      </c>
      <c r="D83" s="11" t="s">
        <v>88</v>
      </c>
      <c r="E83" s="29"/>
      <c r="F83" s="44">
        <f>F76</f>
        <v>65</v>
      </c>
      <c r="G83" s="42"/>
      <c r="H83" s="42">
        <f t="shared" si="27"/>
        <v>0</v>
      </c>
      <c r="I83" s="42"/>
      <c r="J83" s="42">
        <f t="shared" si="28"/>
        <v>0</v>
      </c>
      <c r="K83" s="42">
        <f t="shared" si="29"/>
        <v>0</v>
      </c>
    </row>
    <row r="84" spans="1:11" s="25" customFormat="1" ht="22.5" customHeight="1" x14ac:dyDescent="0.25">
      <c r="A84" s="96">
        <v>13</v>
      </c>
      <c r="B84" s="23"/>
      <c r="C84" s="24" t="s">
        <v>49</v>
      </c>
      <c r="D84" s="10" t="s">
        <v>20</v>
      </c>
      <c r="E84" s="31"/>
      <c r="F84" s="45">
        <v>59.5</v>
      </c>
      <c r="G84" s="32"/>
      <c r="H84" s="32"/>
      <c r="I84" s="32"/>
      <c r="J84" s="32"/>
      <c r="K84" s="32"/>
    </row>
    <row r="85" spans="1:11" s="25" customFormat="1" x14ac:dyDescent="0.25">
      <c r="A85" s="97"/>
      <c r="B85" s="26"/>
      <c r="C85" s="27" t="s">
        <v>86</v>
      </c>
      <c r="D85" s="11" t="str">
        <f>D84</f>
        <v>მ3</v>
      </c>
      <c r="E85" s="29"/>
      <c r="F85" s="60">
        <f>F84</f>
        <v>59.5</v>
      </c>
      <c r="G85" s="42"/>
      <c r="H85" s="42">
        <f t="shared" ref="H85:H91" si="30">G85*F85</f>
        <v>0</v>
      </c>
      <c r="I85" s="42"/>
      <c r="J85" s="42">
        <f t="shared" ref="J85:J91" si="31">I85*F85</f>
        <v>0</v>
      </c>
      <c r="K85" s="42">
        <f t="shared" ref="K85:K91" si="32">J85+H85</f>
        <v>0</v>
      </c>
    </row>
    <row r="86" spans="1:11" s="25" customFormat="1" x14ac:dyDescent="0.25">
      <c r="A86" s="99"/>
      <c r="B86" s="28"/>
      <c r="C86" s="27" t="s">
        <v>22</v>
      </c>
      <c r="D86" s="70" t="s">
        <v>26</v>
      </c>
      <c r="E86" s="28"/>
      <c r="F86" s="71">
        <v>0.92</v>
      </c>
      <c r="G86" s="28"/>
      <c r="H86" s="42">
        <f t="shared" si="30"/>
        <v>0</v>
      </c>
      <c r="I86" s="42"/>
      <c r="J86" s="42">
        <f t="shared" si="31"/>
        <v>0</v>
      </c>
      <c r="K86" s="42">
        <f t="shared" si="32"/>
        <v>0</v>
      </c>
    </row>
    <row r="87" spans="1:11" s="67" customFormat="1" x14ac:dyDescent="0.25">
      <c r="A87" s="98"/>
      <c r="B87" s="61"/>
      <c r="C87" s="68" t="s">
        <v>34</v>
      </c>
      <c r="D87" s="70" t="s">
        <v>26</v>
      </c>
      <c r="E87" s="64"/>
      <c r="F87" s="69">
        <v>8.34</v>
      </c>
      <c r="G87" s="66"/>
      <c r="H87" s="42">
        <f t="shared" si="30"/>
        <v>0</v>
      </c>
      <c r="I87" s="42"/>
      <c r="J87" s="42">
        <f t="shared" si="31"/>
        <v>0</v>
      </c>
      <c r="K87" s="42">
        <f t="shared" si="32"/>
        <v>0</v>
      </c>
    </row>
    <row r="88" spans="1:11" s="67" customFormat="1" x14ac:dyDescent="0.25">
      <c r="A88" s="98"/>
      <c r="B88" s="61"/>
      <c r="C88" s="68" t="s">
        <v>42</v>
      </c>
      <c r="D88" s="70" t="s">
        <v>26</v>
      </c>
      <c r="E88" s="64"/>
      <c r="F88" s="69">
        <v>1.42</v>
      </c>
      <c r="G88" s="66"/>
      <c r="H88" s="42">
        <f t="shared" si="30"/>
        <v>0</v>
      </c>
      <c r="I88" s="42"/>
      <c r="J88" s="42">
        <f t="shared" si="31"/>
        <v>0</v>
      </c>
      <c r="K88" s="42">
        <f t="shared" si="32"/>
        <v>0</v>
      </c>
    </row>
    <row r="89" spans="1:11" s="25" customFormat="1" x14ac:dyDescent="0.25">
      <c r="A89" s="97"/>
      <c r="B89" s="26"/>
      <c r="C89" s="27" t="s">
        <v>44</v>
      </c>
      <c r="D89" s="70" t="s">
        <v>26</v>
      </c>
      <c r="E89" s="29"/>
      <c r="F89" s="60">
        <v>1.718</v>
      </c>
      <c r="G89" s="33"/>
      <c r="H89" s="42">
        <f t="shared" si="30"/>
        <v>0</v>
      </c>
      <c r="I89" s="42"/>
      <c r="J89" s="42">
        <f t="shared" si="31"/>
        <v>0</v>
      </c>
      <c r="K89" s="42">
        <f t="shared" si="32"/>
        <v>0</v>
      </c>
    </row>
    <row r="90" spans="1:11" s="25" customFormat="1" x14ac:dyDescent="0.25">
      <c r="A90" s="97"/>
      <c r="B90" s="26"/>
      <c r="C90" s="27" t="s">
        <v>36</v>
      </c>
      <c r="D90" s="11" t="s">
        <v>20</v>
      </c>
      <c r="E90" s="29"/>
      <c r="F90" s="44">
        <v>59.5</v>
      </c>
      <c r="G90" s="33"/>
      <c r="H90" s="42">
        <f t="shared" si="30"/>
        <v>0</v>
      </c>
      <c r="I90" s="42"/>
      <c r="J90" s="42">
        <f t="shared" si="31"/>
        <v>0</v>
      </c>
      <c r="K90" s="42">
        <f t="shared" si="32"/>
        <v>0</v>
      </c>
    </row>
    <row r="91" spans="1:11" s="25" customFormat="1" x14ac:dyDescent="0.25">
      <c r="A91" s="97"/>
      <c r="B91" s="26"/>
      <c r="C91" s="27" t="s">
        <v>87</v>
      </c>
      <c r="D91" s="11" t="s">
        <v>88</v>
      </c>
      <c r="E91" s="29"/>
      <c r="F91" s="44">
        <f>F84</f>
        <v>59.5</v>
      </c>
      <c r="G91" s="42"/>
      <c r="H91" s="42">
        <f t="shared" si="30"/>
        <v>0</v>
      </c>
      <c r="I91" s="42"/>
      <c r="J91" s="42">
        <f t="shared" si="31"/>
        <v>0</v>
      </c>
      <c r="K91" s="42">
        <f t="shared" si="32"/>
        <v>0</v>
      </c>
    </row>
    <row r="92" spans="1:11" s="25" customFormat="1" ht="30" x14ac:dyDescent="0.25">
      <c r="A92" s="96">
        <v>14</v>
      </c>
      <c r="B92" s="23"/>
      <c r="C92" s="24" t="s">
        <v>53</v>
      </c>
      <c r="D92" s="10" t="s">
        <v>20</v>
      </c>
      <c r="E92" s="31"/>
      <c r="F92" s="45">
        <v>67</v>
      </c>
      <c r="G92" s="32"/>
      <c r="H92" s="32"/>
      <c r="I92" s="32"/>
      <c r="J92" s="32"/>
      <c r="K92" s="32"/>
    </row>
    <row r="93" spans="1:11" s="25" customFormat="1" x14ac:dyDescent="0.25">
      <c r="A93" s="97"/>
      <c r="B93" s="26"/>
      <c r="C93" s="27" t="s">
        <v>86</v>
      </c>
      <c r="D93" s="11" t="str">
        <f>D92</f>
        <v>მ3</v>
      </c>
      <c r="E93" s="29"/>
      <c r="F93" s="60">
        <f>F92</f>
        <v>67</v>
      </c>
      <c r="G93" s="42"/>
      <c r="H93" s="42">
        <f t="shared" ref="H93:H98" si="33">G93*F93</f>
        <v>0</v>
      </c>
      <c r="I93" s="42"/>
      <c r="J93" s="42">
        <f t="shared" ref="J93:J98" si="34">I93*F93</f>
        <v>0</v>
      </c>
      <c r="K93" s="42">
        <f t="shared" ref="K93:K98" si="35">J93+H93</f>
        <v>0</v>
      </c>
    </row>
    <row r="94" spans="1:11" s="25" customFormat="1" x14ac:dyDescent="0.25">
      <c r="A94" s="98"/>
      <c r="B94" s="61"/>
      <c r="C94" s="27" t="s">
        <v>22</v>
      </c>
      <c r="D94" s="63" t="s">
        <v>26</v>
      </c>
      <c r="E94" s="64"/>
      <c r="F94" s="65">
        <v>4.8600000000000003</v>
      </c>
      <c r="G94" s="66"/>
      <c r="H94" s="42">
        <f t="shared" si="33"/>
        <v>0</v>
      </c>
      <c r="I94" s="42"/>
      <c r="J94" s="42">
        <f t="shared" si="34"/>
        <v>0</v>
      </c>
      <c r="K94" s="42">
        <f t="shared" si="35"/>
        <v>0</v>
      </c>
    </row>
    <row r="95" spans="1:11" s="25" customFormat="1" x14ac:dyDescent="0.25">
      <c r="A95" s="98"/>
      <c r="B95" s="61"/>
      <c r="C95" s="68" t="s">
        <v>42</v>
      </c>
      <c r="D95" s="63" t="s">
        <v>26</v>
      </c>
      <c r="E95" s="64"/>
      <c r="F95" s="65">
        <v>13.66</v>
      </c>
      <c r="G95" s="66"/>
      <c r="H95" s="42">
        <f t="shared" si="33"/>
        <v>0</v>
      </c>
      <c r="I95" s="42"/>
      <c r="J95" s="42">
        <f t="shared" si="34"/>
        <v>0</v>
      </c>
      <c r="K95" s="42">
        <f t="shared" si="35"/>
        <v>0</v>
      </c>
    </row>
    <row r="96" spans="1:11" s="25" customFormat="1" x14ac:dyDescent="0.25">
      <c r="A96" s="98"/>
      <c r="B96" s="61"/>
      <c r="C96" s="27" t="s">
        <v>36</v>
      </c>
      <c r="D96" s="63" t="s">
        <v>20</v>
      </c>
      <c r="E96" s="64"/>
      <c r="F96" s="65">
        <v>67</v>
      </c>
      <c r="G96" s="66"/>
      <c r="H96" s="42">
        <f t="shared" si="33"/>
        <v>0</v>
      </c>
      <c r="I96" s="42"/>
      <c r="J96" s="42">
        <f t="shared" si="34"/>
        <v>0</v>
      </c>
      <c r="K96" s="42">
        <f t="shared" si="35"/>
        <v>0</v>
      </c>
    </row>
    <row r="97" spans="1:11" s="25" customFormat="1" x14ac:dyDescent="0.25">
      <c r="A97" s="97"/>
      <c r="B97" s="26"/>
      <c r="C97" s="27" t="s">
        <v>87</v>
      </c>
      <c r="D97" s="11" t="s">
        <v>88</v>
      </c>
      <c r="E97" s="29"/>
      <c r="F97" s="44">
        <f>F92</f>
        <v>67</v>
      </c>
      <c r="G97" s="42"/>
      <c r="H97" s="42">
        <f t="shared" si="33"/>
        <v>0</v>
      </c>
      <c r="I97" s="42"/>
      <c r="J97" s="42">
        <f t="shared" si="34"/>
        <v>0</v>
      </c>
      <c r="K97" s="42">
        <f t="shared" si="35"/>
        <v>0</v>
      </c>
    </row>
    <row r="98" spans="1:11" s="25" customFormat="1" x14ac:dyDescent="0.25">
      <c r="A98" s="98"/>
      <c r="B98" s="61"/>
      <c r="C98" s="62"/>
      <c r="D98" s="63"/>
      <c r="E98" s="64"/>
      <c r="F98" s="65"/>
      <c r="G98" s="66"/>
      <c r="H98" s="42">
        <f t="shared" si="33"/>
        <v>0</v>
      </c>
      <c r="I98" s="42"/>
      <c r="J98" s="42">
        <f t="shared" si="34"/>
        <v>0</v>
      </c>
      <c r="K98" s="42">
        <f t="shared" si="35"/>
        <v>0</v>
      </c>
    </row>
    <row r="99" spans="1:11" s="25" customFormat="1" ht="35.25" customHeight="1" x14ac:dyDescent="0.25">
      <c r="A99" s="96">
        <v>15</v>
      </c>
      <c r="B99" s="23"/>
      <c r="C99" s="24" t="s">
        <v>50</v>
      </c>
      <c r="D99" s="10" t="s">
        <v>20</v>
      </c>
      <c r="E99" s="31"/>
      <c r="F99" s="45">
        <v>200</v>
      </c>
      <c r="G99" s="32"/>
      <c r="H99" s="32"/>
      <c r="I99" s="32"/>
      <c r="J99" s="32"/>
      <c r="K99" s="32"/>
    </row>
    <row r="100" spans="1:11" s="25" customFormat="1" x14ac:dyDescent="0.25">
      <c r="A100" s="97"/>
      <c r="B100" s="26"/>
      <c r="C100" s="27" t="s">
        <v>86</v>
      </c>
      <c r="D100" s="11" t="str">
        <f>D99</f>
        <v>მ3</v>
      </c>
      <c r="E100" s="29"/>
      <c r="F100" s="60">
        <f>F99</f>
        <v>200</v>
      </c>
      <c r="G100" s="42"/>
      <c r="H100" s="42">
        <f t="shared" ref="H100:H108" si="36">G100*F100</f>
        <v>0</v>
      </c>
      <c r="I100" s="42"/>
      <c r="J100" s="42">
        <f t="shared" ref="J100:J108" si="37">I100*F100</f>
        <v>0</v>
      </c>
      <c r="K100" s="42">
        <f t="shared" ref="K100:K108" si="38">J100+H100</f>
        <v>0</v>
      </c>
    </row>
    <row r="101" spans="1:11" s="25" customFormat="1" x14ac:dyDescent="0.25">
      <c r="A101" s="97"/>
      <c r="B101" s="26"/>
      <c r="C101" s="27" t="s">
        <v>22</v>
      </c>
      <c r="D101" s="11" t="s">
        <v>26</v>
      </c>
      <c r="E101" s="29"/>
      <c r="F101" s="60">
        <v>2.4500000000000002</v>
      </c>
      <c r="G101" s="33"/>
      <c r="H101" s="42">
        <f t="shared" si="36"/>
        <v>0</v>
      </c>
      <c r="I101" s="42"/>
      <c r="J101" s="42">
        <f t="shared" si="37"/>
        <v>0</v>
      </c>
      <c r="K101" s="42">
        <f t="shared" si="38"/>
        <v>0</v>
      </c>
    </row>
    <row r="102" spans="1:11" s="25" customFormat="1" x14ac:dyDescent="0.25">
      <c r="A102" s="97"/>
      <c r="B102" s="26"/>
      <c r="C102" s="27" t="s">
        <v>47</v>
      </c>
      <c r="D102" s="11" t="s">
        <v>26</v>
      </c>
      <c r="E102" s="29"/>
      <c r="F102" s="60">
        <v>0.82</v>
      </c>
      <c r="G102" s="33"/>
      <c r="H102" s="42">
        <f t="shared" si="36"/>
        <v>0</v>
      </c>
      <c r="I102" s="42"/>
      <c r="J102" s="42">
        <f t="shared" si="37"/>
        <v>0</v>
      </c>
      <c r="K102" s="42">
        <f t="shared" si="38"/>
        <v>0</v>
      </c>
    </row>
    <row r="103" spans="1:11" s="25" customFormat="1" x14ac:dyDescent="0.25">
      <c r="A103" s="97"/>
      <c r="B103" s="26"/>
      <c r="C103" s="27" t="s">
        <v>23</v>
      </c>
      <c r="D103" s="11" t="s">
        <v>26</v>
      </c>
      <c r="E103" s="29"/>
      <c r="F103" s="60">
        <v>17.385000000000002</v>
      </c>
      <c r="G103" s="33"/>
      <c r="H103" s="42">
        <f t="shared" si="36"/>
        <v>0</v>
      </c>
      <c r="I103" s="42"/>
      <c r="J103" s="42">
        <f t="shared" si="37"/>
        <v>0</v>
      </c>
      <c r="K103" s="42">
        <f t="shared" si="38"/>
        <v>0</v>
      </c>
    </row>
    <row r="104" spans="1:11" s="25" customFormat="1" x14ac:dyDescent="0.25">
      <c r="A104" s="97"/>
      <c r="B104" s="26"/>
      <c r="C104" s="27" t="s">
        <v>33</v>
      </c>
      <c r="D104" s="11" t="s">
        <v>26</v>
      </c>
      <c r="E104" s="29"/>
      <c r="F104" s="60">
        <v>2.1139999999999999</v>
      </c>
      <c r="G104" s="33"/>
      <c r="H104" s="42">
        <f t="shared" si="36"/>
        <v>0</v>
      </c>
      <c r="I104" s="42"/>
      <c r="J104" s="42">
        <f t="shared" si="37"/>
        <v>0</v>
      </c>
      <c r="K104" s="42">
        <f t="shared" si="38"/>
        <v>0</v>
      </c>
    </row>
    <row r="105" spans="1:11" s="25" customFormat="1" x14ac:dyDescent="0.25">
      <c r="A105" s="97"/>
      <c r="B105" s="26"/>
      <c r="C105" s="27" t="s">
        <v>34</v>
      </c>
      <c r="D105" s="11" t="s">
        <v>26</v>
      </c>
      <c r="E105" s="29"/>
      <c r="F105" s="60">
        <v>2.8279999999999998</v>
      </c>
      <c r="G105" s="33"/>
      <c r="H105" s="42">
        <f t="shared" si="36"/>
        <v>0</v>
      </c>
      <c r="I105" s="42"/>
      <c r="J105" s="42">
        <f t="shared" si="37"/>
        <v>0</v>
      </c>
      <c r="K105" s="42">
        <f t="shared" si="38"/>
        <v>0</v>
      </c>
    </row>
    <row r="106" spans="1:11" s="25" customFormat="1" x14ac:dyDescent="0.25">
      <c r="A106" s="97"/>
      <c r="B106" s="26"/>
      <c r="C106" s="27" t="s">
        <v>42</v>
      </c>
      <c r="D106" s="11" t="s">
        <v>26</v>
      </c>
      <c r="E106" s="29"/>
      <c r="F106" s="60">
        <v>1.615</v>
      </c>
      <c r="G106" s="33"/>
      <c r="H106" s="42">
        <f t="shared" si="36"/>
        <v>0</v>
      </c>
      <c r="I106" s="42"/>
      <c r="J106" s="42">
        <f t="shared" si="37"/>
        <v>0</v>
      </c>
      <c r="K106" s="42">
        <f t="shared" si="38"/>
        <v>0</v>
      </c>
    </row>
    <row r="107" spans="1:11" s="25" customFormat="1" x14ac:dyDescent="0.25">
      <c r="A107" s="97"/>
      <c r="B107" s="26"/>
      <c r="C107" s="27" t="s">
        <v>36</v>
      </c>
      <c r="D107" s="11" t="s">
        <v>20</v>
      </c>
      <c r="E107" s="29"/>
      <c r="F107" s="60">
        <v>200</v>
      </c>
      <c r="G107" s="33"/>
      <c r="H107" s="42">
        <f t="shared" si="36"/>
        <v>0</v>
      </c>
      <c r="I107" s="42"/>
      <c r="J107" s="42">
        <f t="shared" si="37"/>
        <v>0</v>
      </c>
      <c r="K107" s="42">
        <f t="shared" si="38"/>
        <v>0</v>
      </c>
    </row>
    <row r="108" spans="1:11" s="25" customFormat="1" x14ac:dyDescent="0.25">
      <c r="A108" s="97"/>
      <c r="B108" s="26"/>
      <c r="C108" s="27" t="s">
        <v>87</v>
      </c>
      <c r="D108" s="11" t="s">
        <v>88</v>
      </c>
      <c r="E108" s="29"/>
      <c r="F108" s="44">
        <f>F99</f>
        <v>200</v>
      </c>
      <c r="G108" s="42"/>
      <c r="H108" s="42">
        <f t="shared" si="36"/>
        <v>0</v>
      </c>
      <c r="I108" s="42"/>
      <c r="J108" s="42">
        <f t="shared" si="37"/>
        <v>0</v>
      </c>
      <c r="K108" s="42">
        <f t="shared" si="38"/>
        <v>0</v>
      </c>
    </row>
    <row r="109" spans="1:11" s="25" customFormat="1" ht="25.5" customHeight="1" x14ac:dyDescent="0.25">
      <c r="A109" s="96">
        <v>16</v>
      </c>
      <c r="B109" s="23"/>
      <c r="C109" s="24" t="s">
        <v>51</v>
      </c>
      <c r="D109" s="10" t="s">
        <v>20</v>
      </c>
      <c r="E109" s="31"/>
      <c r="F109" s="45">
        <v>64.5</v>
      </c>
      <c r="G109" s="32"/>
      <c r="H109" s="32"/>
      <c r="I109" s="32"/>
      <c r="J109" s="32"/>
      <c r="K109" s="32"/>
    </row>
    <row r="110" spans="1:11" s="25" customFormat="1" x14ac:dyDescent="0.25">
      <c r="A110" s="97"/>
      <c r="B110" s="26"/>
      <c r="C110" s="27" t="s">
        <v>86</v>
      </c>
      <c r="D110" s="11" t="str">
        <f>D109</f>
        <v>მ3</v>
      </c>
      <c r="E110" s="29"/>
      <c r="F110" s="60">
        <f>F109</f>
        <v>64.5</v>
      </c>
      <c r="G110" s="42"/>
      <c r="H110" s="42">
        <f t="shared" ref="H110:H116" si="39">G110*F110</f>
        <v>0</v>
      </c>
      <c r="I110" s="42"/>
      <c r="J110" s="42">
        <f t="shared" ref="J110:J116" si="40">I110*F110</f>
        <v>0</v>
      </c>
      <c r="K110" s="42">
        <f t="shared" ref="K110:K116" si="41">J110+H110</f>
        <v>0</v>
      </c>
    </row>
    <row r="111" spans="1:11" s="25" customFormat="1" x14ac:dyDescent="0.25">
      <c r="A111" s="97"/>
      <c r="B111" s="26"/>
      <c r="C111" s="27" t="s">
        <v>22</v>
      </c>
      <c r="D111" s="11" t="s">
        <v>26</v>
      </c>
      <c r="E111" s="29"/>
      <c r="F111" s="60">
        <v>3.45</v>
      </c>
      <c r="G111" s="33"/>
      <c r="H111" s="42">
        <f t="shared" si="39"/>
        <v>0</v>
      </c>
      <c r="I111" s="42"/>
      <c r="J111" s="42">
        <f t="shared" si="40"/>
        <v>0</v>
      </c>
      <c r="K111" s="42">
        <f t="shared" si="41"/>
        <v>0</v>
      </c>
    </row>
    <row r="112" spans="1:11" s="25" customFormat="1" x14ac:dyDescent="0.25">
      <c r="A112" s="97"/>
      <c r="B112" s="26"/>
      <c r="C112" s="27" t="s">
        <v>42</v>
      </c>
      <c r="D112" s="11" t="s">
        <v>26</v>
      </c>
      <c r="E112" s="29"/>
      <c r="F112" s="60">
        <v>4.2270000000000003</v>
      </c>
      <c r="G112" s="33"/>
      <c r="H112" s="42">
        <f t="shared" si="39"/>
        <v>0</v>
      </c>
      <c r="I112" s="42"/>
      <c r="J112" s="42">
        <f t="shared" si="40"/>
        <v>0</v>
      </c>
      <c r="K112" s="42">
        <f t="shared" si="41"/>
        <v>0</v>
      </c>
    </row>
    <row r="113" spans="1:13" s="25" customFormat="1" x14ac:dyDescent="0.25">
      <c r="A113" s="97"/>
      <c r="B113" s="26"/>
      <c r="C113" s="27" t="s">
        <v>35</v>
      </c>
      <c r="D113" s="11" t="s">
        <v>26</v>
      </c>
      <c r="E113" s="29"/>
      <c r="F113" s="60">
        <v>2.778</v>
      </c>
      <c r="G113" s="33"/>
      <c r="H113" s="42">
        <f t="shared" si="39"/>
        <v>0</v>
      </c>
      <c r="I113" s="42"/>
      <c r="J113" s="42">
        <f t="shared" si="40"/>
        <v>0</v>
      </c>
      <c r="K113" s="42">
        <f t="shared" si="41"/>
        <v>0</v>
      </c>
    </row>
    <row r="114" spans="1:13" s="25" customFormat="1" x14ac:dyDescent="0.25">
      <c r="A114" s="97"/>
      <c r="B114" s="26"/>
      <c r="C114" s="27" t="s">
        <v>25</v>
      </c>
      <c r="D114" s="11" t="s">
        <v>26</v>
      </c>
      <c r="E114" s="29"/>
      <c r="F114" s="60">
        <v>4.7850000000000001</v>
      </c>
      <c r="G114" s="33"/>
      <c r="H114" s="42">
        <f t="shared" si="39"/>
        <v>0</v>
      </c>
      <c r="I114" s="42"/>
      <c r="J114" s="42">
        <f t="shared" si="40"/>
        <v>0</v>
      </c>
      <c r="K114" s="42">
        <f t="shared" si="41"/>
        <v>0</v>
      </c>
    </row>
    <row r="115" spans="1:13" s="25" customFormat="1" x14ac:dyDescent="0.25">
      <c r="A115" s="97"/>
      <c r="B115" s="26"/>
      <c r="C115" s="27" t="s">
        <v>36</v>
      </c>
      <c r="D115" s="11" t="s">
        <v>20</v>
      </c>
      <c r="E115" s="29"/>
      <c r="F115" s="44">
        <v>64.5</v>
      </c>
      <c r="G115" s="33"/>
      <c r="H115" s="42">
        <f t="shared" si="39"/>
        <v>0</v>
      </c>
      <c r="I115" s="42"/>
      <c r="J115" s="42">
        <f t="shared" si="40"/>
        <v>0</v>
      </c>
      <c r="K115" s="42">
        <f t="shared" si="41"/>
        <v>0</v>
      </c>
    </row>
    <row r="116" spans="1:13" s="25" customFormat="1" x14ac:dyDescent="0.25">
      <c r="A116" s="97"/>
      <c r="B116" s="26"/>
      <c r="C116" s="27" t="s">
        <v>87</v>
      </c>
      <c r="D116" s="11" t="s">
        <v>88</v>
      </c>
      <c r="E116" s="29"/>
      <c r="F116" s="44">
        <f>F109</f>
        <v>64.5</v>
      </c>
      <c r="G116" s="42"/>
      <c r="H116" s="42">
        <f t="shared" si="39"/>
        <v>0</v>
      </c>
      <c r="I116" s="42"/>
      <c r="J116" s="42">
        <f t="shared" si="40"/>
        <v>0</v>
      </c>
      <c r="K116" s="42">
        <f t="shared" si="41"/>
        <v>0</v>
      </c>
    </row>
    <row r="117" spans="1:13" s="25" customFormat="1" ht="30" customHeight="1" x14ac:dyDescent="0.25">
      <c r="A117" s="96">
        <v>17</v>
      </c>
      <c r="B117" s="23"/>
      <c r="C117" s="24" t="s">
        <v>52</v>
      </c>
      <c r="D117" s="10" t="s">
        <v>20</v>
      </c>
      <c r="E117" s="31"/>
      <c r="F117" s="45">
        <v>118</v>
      </c>
      <c r="G117" s="32"/>
      <c r="H117" s="32"/>
      <c r="I117" s="32"/>
      <c r="J117" s="32"/>
      <c r="K117" s="32"/>
    </row>
    <row r="118" spans="1:13" s="25" customFormat="1" x14ac:dyDescent="0.25">
      <c r="A118" s="97"/>
      <c r="B118" s="26"/>
      <c r="C118" s="27" t="s">
        <v>86</v>
      </c>
      <c r="D118" s="11" t="str">
        <f>D117</f>
        <v>მ3</v>
      </c>
      <c r="E118" s="29"/>
      <c r="F118" s="60">
        <f>F117</f>
        <v>118</v>
      </c>
      <c r="G118" s="42"/>
      <c r="H118" s="42">
        <f t="shared" ref="H118:H124" si="42">G118*F118</f>
        <v>0</v>
      </c>
      <c r="I118" s="42"/>
      <c r="J118" s="42">
        <f t="shared" ref="J118:J124" si="43">I118*F118</f>
        <v>0</v>
      </c>
      <c r="K118" s="42">
        <f t="shared" ref="K118:K124" si="44">J118+H118</f>
        <v>0</v>
      </c>
    </row>
    <row r="119" spans="1:13" s="25" customFormat="1" x14ac:dyDescent="0.25">
      <c r="A119" s="97"/>
      <c r="B119" s="26"/>
      <c r="C119" s="27" t="s">
        <v>22</v>
      </c>
      <c r="D119" s="11" t="s">
        <v>26</v>
      </c>
      <c r="E119" s="29"/>
      <c r="F119" s="60">
        <v>1.42</v>
      </c>
      <c r="G119" s="33"/>
      <c r="H119" s="42">
        <f t="shared" si="42"/>
        <v>0</v>
      </c>
      <c r="I119" s="42"/>
      <c r="J119" s="42">
        <f t="shared" si="43"/>
        <v>0</v>
      </c>
      <c r="K119" s="42">
        <f t="shared" si="44"/>
        <v>0</v>
      </c>
    </row>
    <row r="120" spans="1:13" s="25" customFormat="1" x14ac:dyDescent="0.25">
      <c r="A120" s="97"/>
      <c r="B120" s="26"/>
      <c r="C120" s="27" t="s">
        <v>34</v>
      </c>
      <c r="D120" s="11" t="s">
        <v>26</v>
      </c>
      <c r="E120" s="29"/>
      <c r="F120" s="60">
        <v>6.8280000000000003</v>
      </c>
      <c r="G120" s="33"/>
      <c r="H120" s="42">
        <f t="shared" si="42"/>
        <v>0</v>
      </c>
      <c r="I120" s="42"/>
      <c r="J120" s="42">
        <f t="shared" si="43"/>
        <v>0</v>
      </c>
      <c r="K120" s="42">
        <f t="shared" si="44"/>
        <v>0</v>
      </c>
    </row>
    <row r="121" spans="1:13" s="25" customFormat="1" x14ac:dyDescent="0.25">
      <c r="A121" s="97"/>
      <c r="B121" s="26"/>
      <c r="C121" s="27" t="s">
        <v>42</v>
      </c>
      <c r="D121" s="11" t="s">
        <v>26</v>
      </c>
      <c r="E121" s="29"/>
      <c r="F121" s="60">
        <v>1.6879999999999999</v>
      </c>
      <c r="G121" s="33"/>
      <c r="H121" s="42">
        <f t="shared" si="42"/>
        <v>0</v>
      </c>
      <c r="I121" s="42"/>
      <c r="J121" s="42">
        <f t="shared" si="43"/>
        <v>0</v>
      </c>
      <c r="K121" s="42">
        <f t="shared" si="44"/>
        <v>0</v>
      </c>
    </row>
    <row r="122" spans="1:13" s="25" customFormat="1" x14ac:dyDescent="0.25">
      <c r="A122" s="97"/>
      <c r="B122" s="26"/>
      <c r="C122" s="27" t="s">
        <v>44</v>
      </c>
      <c r="D122" s="11" t="s">
        <v>26</v>
      </c>
      <c r="E122" s="29"/>
      <c r="F122" s="60">
        <v>1.125</v>
      </c>
      <c r="G122" s="33"/>
      <c r="H122" s="42">
        <f t="shared" si="42"/>
        <v>0</v>
      </c>
      <c r="I122" s="42"/>
      <c r="J122" s="42">
        <f t="shared" si="43"/>
        <v>0</v>
      </c>
      <c r="K122" s="42">
        <f t="shared" si="44"/>
        <v>0</v>
      </c>
    </row>
    <row r="123" spans="1:13" s="25" customFormat="1" x14ac:dyDescent="0.25">
      <c r="A123" s="97"/>
      <c r="B123" s="26"/>
      <c r="C123" s="27" t="s">
        <v>36</v>
      </c>
      <c r="D123" s="11" t="s">
        <v>20</v>
      </c>
      <c r="E123" s="29"/>
      <c r="F123" s="44">
        <v>118</v>
      </c>
      <c r="G123" s="33"/>
      <c r="H123" s="42">
        <f t="shared" si="42"/>
        <v>0</v>
      </c>
      <c r="I123" s="42"/>
      <c r="J123" s="42">
        <f t="shared" si="43"/>
        <v>0</v>
      </c>
      <c r="K123" s="42">
        <f t="shared" si="44"/>
        <v>0</v>
      </c>
    </row>
    <row r="124" spans="1:13" s="25" customFormat="1" x14ac:dyDescent="0.25">
      <c r="A124" s="97"/>
      <c r="B124" s="26"/>
      <c r="C124" s="27" t="s">
        <v>87</v>
      </c>
      <c r="D124" s="11" t="s">
        <v>88</v>
      </c>
      <c r="E124" s="29"/>
      <c r="F124" s="44">
        <f>F117</f>
        <v>118</v>
      </c>
      <c r="G124" s="42"/>
      <c r="H124" s="42">
        <f t="shared" si="42"/>
        <v>0</v>
      </c>
      <c r="I124" s="42"/>
      <c r="J124" s="42">
        <f t="shared" si="43"/>
        <v>0</v>
      </c>
      <c r="K124" s="42">
        <f t="shared" si="44"/>
        <v>0</v>
      </c>
    </row>
    <row r="125" spans="1:13" s="25" customFormat="1" ht="25.5" customHeight="1" x14ac:dyDescent="0.25">
      <c r="A125" s="96">
        <v>18</v>
      </c>
      <c r="B125" s="23"/>
      <c r="C125" s="24" t="s">
        <v>54</v>
      </c>
      <c r="D125" s="10" t="s">
        <v>20</v>
      </c>
      <c r="E125" s="31"/>
      <c r="F125" s="45">
        <v>41</v>
      </c>
      <c r="G125" s="32"/>
      <c r="H125" s="32"/>
      <c r="I125" s="32"/>
      <c r="J125" s="32"/>
      <c r="K125" s="32"/>
      <c r="M125" s="25">
        <f>41*0.4*0.4*5*3</f>
        <v>98.4</v>
      </c>
    </row>
    <row r="126" spans="1:13" s="25" customFormat="1" x14ac:dyDescent="0.25">
      <c r="A126" s="97"/>
      <c r="B126" s="26"/>
      <c r="C126" s="27" t="s">
        <v>86</v>
      </c>
      <c r="D126" s="11" t="str">
        <f>D125</f>
        <v>მ3</v>
      </c>
      <c r="E126" s="29"/>
      <c r="F126" s="60">
        <f>F125</f>
        <v>41</v>
      </c>
      <c r="G126" s="42"/>
      <c r="H126" s="42">
        <f t="shared" ref="H126:H133" si="45">G126*F126</f>
        <v>0</v>
      </c>
      <c r="I126" s="42"/>
      <c r="J126" s="42">
        <f t="shared" ref="J126:J133" si="46">I126*F126</f>
        <v>0</v>
      </c>
      <c r="K126" s="42">
        <f t="shared" ref="K126:K133" si="47">J126+H126</f>
        <v>0</v>
      </c>
    </row>
    <row r="127" spans="1:13" s="25" customFormat="1" x14ac:dyDescent="0.25">
      <c r="A127" s="97"/>
      <c r="B127" s="26"/>
      <c r="C127" s="27" t="s">
        <v>22</v>
      </c>
      <c r="D127" s="11" t="s">
        <v>26</v>
      </c>
      <c r="E127" s="29"/>
      <c r="F127" s="60">
        <v>3.4470000000000001</v>
      </c>
      <c r="G127" s="33"/>
      <c r="H127" s="42">
        <f t="shared" si="45"/>
        <v>0</v>
      </c>
      <c r="I127" s="42"/>
      <c r="J127" s="42">
        <f t="shared" si="46"/>
        <v>0</v>
      </c>
      <c r="K127" s="42">
        <f t="shared" si="47"/>
        <v>0</v>
      </c>
    </row>
    <row r="128" spans="1:13" s="25" customFormat="1" x14ac:dyDescent="0.25">
      <c r="A128" s="97"/>
      <c r="B128" s="26"/>
      <c r="C128" s="27" t="s">
        <v>24</v>
      </c>
      <c r="D128" s="11" t="s">
        <v>26</v>
      </c>
      <c r="E128" s="29"/>
      <c r="F128" s="60">
        <v>2.56</v>
      </c>
      <c r="G128" s="33"/>
      <c r="H128" s="42">
        <f t="shared" si="45"/>
        <v>0</v>
      </c>
      <c r="I128" s="42"/>
      <c r="J128" s="42">
        <f t="shared" si="46"/>
        <v>0</v>
      </c>
      <c r="K128" s="42">
        <f t="shared" si="47"/>
        <v>0</v>
      </c>
      <c r="M128" s="25">
        <f>68*5</f>
        <v>340</v>
      </c>
    </row>
    <row r="129" spans="1:11" s="25" customFormat="1" x14ac:dyDescent="0.25">
      <c r="A129" s="97"/>
      <c r="B129" s="26"/>
      <c r="C129" s="27" t="s">
        <v>42</v>
      </c>
      <c r="D129" s="11" t="s">
        <v>26</v>
      </c>
      <c r="E129" s="29"/>
      <c r="F129" s="60">
        <v>2.2450000000000001</v>
      </c>
      <c r="G129" s="33"/>
      <c r="H129" s="42">
        <f t="shared" si="45"/>
        <v>0</v>
      </c>
      <c r="I129" s="42"/>
      <c r="J129" s="42">
        <f t="shared" si="46"/>
        <v>0</v>
      </c>
      <c r="K129" s="42">
        <f t="shared" si="47"/>
        <v>0</v>
      </c>
    </row>
    <row r="130" spans="1:11" s="25" customFormat="1" x14ac:dyDescent="0.25">
      <c r="A130" s="97"/>
      <c r="B130" s="26"/>
      <c r="C130" s="27" t="s">
        <v>35</v>
      </c>
      <c r="D130" s="11" t="s">
        <v>26</v>
      </c>
      <c r="E130" s="29"/>
      <c r="F130" s="60">
        <v>1.925</v>
      </c>
      <c r="G130" s="33"/>
      <c r="H130" s="42">
        <f t="shared" si="45"/>
        <v>0</v>
      </c>
      <c r="I130" s="42"/>
      <c r="J130" s="42">
        <f t="shared" si="46"/>
        <v>0</v>
      </c>
      <c r="K130" s="42">
        <f t="shared" si="47"/>
        <v>0</v>
      </c>
    </row>
    <row r="131" spans="1:11" s="25" customFormat="1" x14ac:dyDescent="0.25">
      <c r="A131" s="97"/>
      <c r="B131" s="26"/>
      <c r="C131" s="27" t="s">
        <v>25</v>
      </c>
      <c r="D131" s="11" t="s">
        <v>26</v>
      </c>
      <c r="E131" s="29"/>
      <c r="F131" s="60">
        <v>2.7450000000000001</v>
      </c>
      <c r="G131" s="33"/>
      <c r="H131" s="42">
        <f t="shared" si="45"/>
        <v>0</v>
      </c>
      <c r="I131" s="42"/>
      <c r="J131" s="42">
        <f t="shared" si="46"/>
        <v>0</v>
      </c>
      <c r="K131" s="42">
        <f t="shared" si="47"/>
        <v>0</v>
      </c>
    </row>
    <row r="132" spans="1:11" s="25" customFormat="1" x14ac:dyDescent="0.25">
      <c r="A132" s="97"/>
      <c r="B132" s="26"/>
      <c r="C132" s="27" t="s">
        <v>36</v>
      </c>
      <c r="D132" s="11" t="s">
        <v>20</v>
      </c>
      <c r="E132" s="29"/>
      <c r="F132" s="44">
        <v>61.8</v>
      </c>
      <c r="G132" s="33"/>
      <c r="H132" s="42">
        <f t="shared" si="45"/>
        <v>0</v>
      </c>
      <c r="I132" s="42"/>
      <c r="J132" s="42">
        <f t="shared" si="46"/>
        <v>0</v>
      </c>
      <c r="K132" s="42">
        <f t="shared" si="47"/>
        <v>0</v>
      </c>
    </row>
    <row r="133" spans="1:11" s="25" customFormat="1" x14ac:dyDescent="0.25">
      <c r="A133" s="97"/>
      <c r="B133" s="26"/>
      <c r="C133" s="27" t="s">
        <v>87</v>
      </c>
      <c r="D133" s="11" t="s">
        <v>88</v>
      </c>
      <c r="E133" s="29"/>
      <c r="F133" s="44">
        <f>F125</f>
        <v>41</v>
      </c>
      <c r="G133" s="42"/>
      <c r="H133" s="42">
        <f t="shared" si="45"/>
        <v>0</v>
      </c>
      <c r="I133" s="42"/>
      <c r="J133" s="42">
        <f t="shared" si="46"/>
        <v>0</v>
      </c>
      <c r="K133" s="42">
        <f t="shared" si="47"/>
        <v>0</v>
      </c>
    </row>
    <row r="134" spans="1:11" s="25" customFormat="1" ht="21" customHeight="1" x14ac:dyDescent="0.25">
      <c r="A134" s="96">
        <v>19</v>
      </c>
      <c r="B134" s="23"/>
      <c r="C134" s="24" t="s">
        <v>55</v>
      </c>
      <c r="D134" s="10" t="s">
        <v>20</v>
      </c>
      <c r="E134" s="31"/>
      <c r="F134" s="45">
        <v>59.4</v>
      </c>
      <c r="G134" s="32"/>
      <c r="H134" s="32"/>
      <c r="I134" s="32"/>
      <c r="J134" s="32"/>
      <c r="K134" s="32"/>
    </row>
    <row r="135" spans="1:11" s="25" customFormat="1" x14ac:dyDescent="0.25">
      <c r="A135" s="97"/>
      <c r="B135" s="26"/>
      <c r="C135" s="27" t="s">
        <v>86</v>
      </c>
      <c r="D135" s="11" t="str">
        <f>D134</f>
        <v>მ3</v>
      </c>
      <c r="E135" s="29"/>
      <c r="F135" s="60">
        <f>F134</f>
        <v>59.4</v>
      </c>
      <c r="G135" s="42"/>
      <c r="H135" s="42">
        <f t="shared" ref="H135:H141" si="48">G135*F135</f>
        <v>0</v>
      </c>
      <c r="I135" s="42"/>
      <c r="J135" s="42">
        <f t="shared" ref="J135:J141" si="49">I135*F135</f>
        <v>0</v>
      </c>
      <c r="K135" s="42">
        <f t="shared" ref="K135:K141" si="50">J135+H135</f>
        <v>0</v>
      </c>
    </row>
    <row r="136" spans="1:11" s="25" customFormat="1" x14ac:dyDescent="0.25">
      <c r="A136" s="97"/>
      <c r="B136" s="26"/>
      <c r="C136" s="27" t="s">
        <v>22</v>
      </c>
      <c r="D136" s="11" t="s">
        <v>26</v>
      </c>
      <c r="E136" s="29"/>
      <c r="F136" s="60">
        <v>0.89</v>
      </c>
      <c r="G136" s="33"/>
      <c r="H136" s="42">
        <f t="shared" si="48"/>
        <v>0</v>
      </c>
      <c r="I136" s="42"/>
      <c r="J136" s="42">
        <f t="shared" si="49"/>
        <v>0</v>
      </c>
      <c r="K136" s="42">
        <f t="shared" si="50"/>
        <v>0</v>
      </c>
    </row>
    <row r="137" spans="1:11" s="25" customFormat="1" x14ac:dyDescent="0.25">
      <c r="A137" s="97"/>
      <c r="B137" s="26"/>
      <c r="C137" s="27" t="s">
        <v>34</v>
      </c>
      <c r="D137" s="11" t="s">
        <v>26</v>
      </c>
      <c r="E137" s="29"/>
      <c r="F137" s="60">
        <v>6.8280000000000003</v>
      </c>
      <c r="G137" s="33"/>
      <c r="H137" s="42">
        <f t="shared" si="48"/>
        <v>0</v>
      </c>
      <c r="I137" s="42"/>
      <c r="J137" s="42">
        <f t="shared" si="49"/>
        <v>0</v>
      </c>
      <c r="K137" s="42">
        <f t="shared" si="50"/>
        <v>0</v>
      </c>
    </row>
    <row r="138" spans="1:11" s="25" customFormat="1" x14ac:dyDescent="0.25">
      <c r="A138" s="97"/>
      <c r="B138" s="26"/>
      <c r="C138" s="27" t="s">
        <v>42</v>
      </c>
      <c r="D138" s="11" t="s">
        <v>26</v>
      </c>
      <c r="E138" s="29"/>
      <c r="F138" s="60">
        <v>1.6</v>
      </c>
      <c r="G138" s="33"/>
      <c r="H138" s="42">
        <f t="shared" si="48"/>
        <v>0</v>
      </c>
      <c r="I138" s="42"/>
      <c r="J138" s="42">
        <f t="shared" si="49"/>
        <v>0</v>
      </c>
      <c r="K138" s="42">
        <f t="shared" si="50"/>
        <v>0</v>
      </c>
    </row>
    <row r="139" spans="1:11" s="25" customFormat="1" x14ac:dyDescent="0.25">
      <c r="A139" s="97"/>
      <c r="B139" s="26"/>
      <c r="C139" s="27" t="s">
        <v>44</v>
      </c>
      <c r="D139" s="11" t="s">
        <v>26</v>
      </c>
      <c r="E139" s="29"/>
      <c r="F139" s="60">
        <v>1.125</v>
      </c>
      <c r="G139" s="33"/>
      <c r="H139" s="42">
        <f t="shared" si="48"/>
        <v>0</v>
      </c>
      <c r="I139" s="42"/>
      <c r="J139" s="42">
        <f t="shared" si="49"/>
        <v>0</v>
      </c>
      <c r="K139" s="42">
        <f t="shared" si="50"/>
        <v>0</v>
      </c>
    </row>
    <row r="140" spans="1:11" s="25" customFormat="1" x14ac:dyDescent="0.25">
      <c r="A140" s="97"/>
      <c r="B140" s="26"/>
      <c r="C140" s="27" t="s">
        <v>36</v>
      </c>
      <c r="D140" s="11" t="s">
        <v>20</v>
      </c>
      <c r="E140" s="29"/>
      <c r="F140" s="44">
        <v>59.4</v>
      </c>
      <c r="G140" s="33"/>
      <c r="H140" s="42">
        <f t="shared" si="48"/>
        <v>0</v>
      </c>
      <c r="I140" s="42"/>
      <c r="J140" s="42">
        <f t="shared" si="49"/>
        <v>0</v>
      </c>
      <c r="K140" s="42">
        <f t="shared" si="50"/>
        <v>0</v>
      </c>
    </row>
    <row r="141" spans="1:11" s="25" customFormat="1" x14ac:dyDescent="0.25">
      <c r="A141" s="97"/>
      <c r="B141" s="26"/>
      <c r="C141" s="27" t="s">
        <v>87</v>
      </c>
      <c r="D141" s="11" t="s">
        <v>88</v>
      </c>
      <c r="E141" s="29"/>
      <c r="F141" s="44">
        <f>F134</f>
        <v>59.4</v>
      </c>
      <c r="G141" s="42"/>
      <c r="H141" s="42">
        <f t="shared" si="48"/>
        <v>0</v>
      </c>
      <c r="I141" s="42"/>
      <c r="J141" s="42">
        <f t="shared" si="49"/>
        <v>0</v>
      </c>
      <c r="K141" s="42">
        <f t="shared" si="50"/>
        <v>0</v>
      </c>
    </row>
    <row r="142" spans="1:11" s="25" customFormat="1" x14ac:dyDescent="0.25">
      <c r="A142" s="96">
        <v>20</v>
      </c>
      <c r="B142" s="23"/>
      <c r="C142" s="24" t="s">
        <v>56</v>
      </c>
      <c r="D142" s="10" t="s">
        <v>20</v>
      </c>
      <c r="E142" s="31"/>
      <c r="F142" s="45">
        <v>27</v>
      </c>
      <c r="G142" s="32"/>
      <c r="H142" s="32"/>
      <c r="I142" s="32"/>
      <c r="J142" s="32"/>
      <c r="K142" s="32"/>
    </row>
    <row r="143" spans="1:11" s="25" customFormat="1" x14ac:dyDescent="0.25">
      <c r="A143" s="97"/>
      <c r="B143" s="26"/>
      <c r="C143" s="27" t="s">
        <v>86</v>
      </c>
      <c r="D143" s="11" t="str">
        <f>D142</f>
        <v>მ3</v>
      </c>
      <c r="E143" s="29"/>
      <c r="F143" s="60">
        <f>F142</f>
        <v>27</v>
      </c>
      <c r="G143" s="42"/>
      <c r="H143" s="42">
        <f t="shared" ref="H143:H147" si="51">G143*F143</f>
        <v>0</v>
      </c>
      <c r="I143" s="42"/>
      <c r="J143" s="42">
        <f t="shared" ref="J143:J147" si="52">I143*F143</f>
        <v>0</v>
      </c>
      <c r="K143" s="42">
        <f t="shared" ref="K143:K147" si="53">J143+H143</f>
        <v>0</v>
      </c>
    </row>
    <row r="144" spans="1:11" s="25" customFormat="1" x14ac:dyDescent="0.25">
      <c r="A144" s="97"/>
      <c r="B144" s="26"/>
      <c r="C144" s="27" t="s">
        <v>22</v>
      </c>
      <c r="D144" s="11" t="s">
        <v>26</v>
      </c>
      <c r="E144" s="29"/>
      <c r="F144" s="60">
        <v>2.65</v>
      </c>
      <c r="G144" s="33"/>
      <c r="H144" s="42">
        <f t="shared" si="51"/>
        <v>0</v>
      </c>
      <c r="I144" s="42"/>
      <c r="J144" s="42">
        <f t="shared" si="52"/>
        <v>0</v>
      </c>
      <c r="K144" s="42">
        <f t="shared" si="53"/>
        <v>0</v>
      </c>
    </row>
    <row r="145" spans="1:11" s="25" customFormat="1" x14ac:dyDescent="0.25">
      <c r="A145" s="97"/>
      <c r="B145" s="26"/>
      <c r="C145" s="27" t="s">
        <v>42</v>
      </c>
      <c r="D145" s="11" t="s">
        <v>26</v>
      </c>
      <c r="E145" s="29"/>
      <c r="F145" s="60">
        <v>5.75</v>
      </c>
      <c r="G145" s="33"/>
      <c r="H145" s="42">
        <f t="shared" si="51"/>
        <v>0</v>
      </c>
      <c r="I145" s="42"/>
      <c r="J145" s="42">
        <f t="shared" si="52"/>
        <v>0</v>
      </c>
      <c r="K145" s="42">
        <f t="shared" si="53"/>
        <v>0</v>
      </c>
    </row>
    <row r="146" spans="1:11" s="25" customFormat="1" x14ac:dyDescent="0.25">
      <c r="A146" s="97"/>
      <c r="B146" s="26"/>
      <c r="C146" s="27" t="s">
        <v>36</v>
      </c>
      <c r="D146" s="11" t="s">
        <v>20</v>
      </c>
      <c r="E146" s="29"/>
      <c r="F146" s="44">
        <v>27</v>
      </c>
      <c r="G146" s="33"/>
      <c r="H146" s="42">
        <f t="shared" si="51"/>
        <v>0</v>
      </c>
      <c r="I146" s="42"/>
      <c r="J146" s="42">
        <f t="shared" si="52"/>
        <v>0</v>
      </c>
      <c r="K146" s="42">
        <f t="shared" si="53"/>
        <v>0</v>
      </c>
    </row>
    <row r="147" spans="1:11" s="25" customFormat="1" x14ac:dyDescent="0.25">
      <c r="A147" s="97"/>
      <c r="B147" s="26"/>
      <c r="C147" s="27" t="s">
        <v>87</v>
      </c>
      <c r="D147" s="11" t="s">
        <v>88</v>
      </c>
      <c r="E147" s="29"/>
      <c r="F147" s="44">
        <f>F142</f>
        <v>27</v>
      </c>
      <c r="G147" s="42"/>
      <c r="H147" s="42">
        <f t="shared" si="51"/>
        <v>0</v>
      </c>
      <c r="I147" s="42"/>
      <c r="J147" s="42">
        <f t="shared" si="52"/>
        <v>0</v>
      </c>
      <c r="K147" s="42">
        <f t="shared" si="53"/>
        <v>0</v>
      </c>
    </row>
    <row r="148" spans="1:11" s="25" customFormat="1" x14ac:dyDescent="0.25">
      <c r="A148" s="96">
        <v>21</v>
      </c>
      <c r="B148" s="23"/>
      <c r="C148" s="24" t="s">
        <v>57</v>
      </c>
      <c r="D148" s="10" t="s">
        <v>20</v>
      </c>
      <c r="E148" s="31"/>
      <c r="F148" s="45">
        <v>208.3</v>
      </c>
      <c r="G148" s="32"/>
      <c r="H148" s="32"/>
      <c r="I148" s="32"/>
      <c r="J148" s="32"/>
      <c r="K148" s="32"/>
    </row>
    <row r="149" spans="1:11" s="25" customFormat="1" x14ac:dyDescent="0.25">
      <c r="A149" s="97"/>
      <c r="B149" s="26"/>
      <c r="C149" s="27" t="s">
        <v>86</v>
      </c>
      <c r="D149" s="11" t="str">
        <f>D148</f>
        <v>მ3</v>
      </c>
      <c r="E149" s="29"/>
      <c r="F149" s="60">
        <f>F148</f>
        <v>208.3</v>
      </c>
      <c r="G149" s="42"/>
      <c r="H149" s="42">
        <f t="shared" ref="H149:H157" si="54">G149*F149</f>
        <v>0</v>
      </c>
      <c r="I149" s="42"/>
      <c r="J149" s="42">
        <f t="shared" ref="J149:J157" si="55">I149*F149</f>
        <v>0</v>
      </c>
      <c r="K149" s="42">
        <f t="shared" ref="K149:K157" si="56">J149+H149</f>
        <v>0</v>
      </c>
    </row>
    <row r="150" spans="1:11" s="25" customFormat="1" x14ac:dyDescent="0.25">
      <c r="A150" s="97"/>
      <c r="B150" s="26"/>
      <c r="C150" s="27" t="s">
        <v>22</v>
      </c>
      <c r="D150" s="11" t="s">
        <v>26</v>
      </c>
      <c r="E150" s="29"/>
      <c r="F150" s="60">
        <v>2.4500000000000002</v>
      </c>
      <c r="G150" s="33"/>
      <c r="H150" s="42">
        <f t="shared" si="54"/>
        <v>0</v>
      </c>
      <c r="I150" s="42"/>
      <c r="J150" s="42">
        <f t="shared" si="55"/>
        <v>0</v>
      </c>
      <c r="K150" s="42">
        <f t="shared" si="56"/>
        <v>0</v>
      </c>
    </row>
    <row r="151" spans="1:11" s="25" customFormat="1" x14ac:dyDescent="0.25">
      <c r="A151" s="97"/>
      <c r="B151" s="26"/>
      <c r="C151" s="27" t="s">
        <v>47</v>
      </c>
      <c r="D151" s="11" t="s">
        <v>26</v>
      </c>
      <c r="E151" s="29"/>
      <c r="F151" s="60">
        <v>0.82</v>
      </c>
      <c r="G151" s="33"/>
      <c r="H151" s="42">
        <f t="shared" si="54"/>
        <v>0</v>
      </c>
      <c r="I151" s="42"/>
      <c r="J151" s="42">
        <f t="shared" si="55"/>
        <v>0</v>
      </c>
      <c r="K151" s="42">
        <f t="shared" si="56"/>
        <v>0</v>
      </c>
    </row>
    <row r="152" spans="1:11" s="25" customFormat="1" x14ac:dyDescent="0.25">
      <c r="A152" s="97"/>
      <c r="B152" s="26"/>
      <c r="C152" s="27" t="s">
        <v>23</v>
      </c>
      <c r="D152" s="11" t="s">
        <v>26</v>
      </c>
      <c r="E152" s="29"/>
      <c r="F152" s="60">
        <v>17.385000000000002</v>
      </c>
      <c r="G152" s="33"/>
      <c r="H152" s="42">
        <f t="shared" si="54"/>
        <v>0</v>
      </c>
      <c r="I152" s="42"/>
      <c r="J152" s="42">
        <f t="shared" si="55"/>
        <v>0</v>
      </c>
      <c r="K152" s="42">
        <f t="shared" si="56"/>
        <v>0</v>
      </c>
    </row>
    <row r="153" spans="1:11" s="25" customFormat="1" x14ac:dyDescent="0.25">
      <c r="A153" s="97"/>
      <c r="B153" s="26"/>
      <c r="C153" s="27" t="s">
        <v>33</v>
      </c>
      <c r="D153" s="11" t="s">
        <v>26</v>
      </c>
      <c r="E153" s="29"/>
      <c r="F153" s="60">
        <v>2.1139999999999999</v>
      </c>
      <c r="G153" s="33"/>
      <c r="H153" s="42">
        <f t="shared" si="54"/>
        <v>0</v>
      </c>
      <c r="I153" s="42"/>
      <c r="J153" s="42">
        <f t="shared" si="55"/>
        <v>0</v>
      </c>
      <c r="K153" s="42">
        <f t="shared" si="56"/>
        <v>0</v>
      </c>
    </row>
    <row r="154" spans="1:11" s="25" customFormat="1" x14ac:dyDescent="0.25">
      <c r="A154" s="97"/>
      <c r="B154" s="26"/>
      <c r="C154" s="27" t="s">
        <v>34</v>
      </c>
      <c r="D154" s="11" t="s">
        <v>26</v>
      </c>
      <c r="E154" s="29"/>
      <c r="F154" s="60">
        <v>2.8279999999999998</v>
      </c>
      <c r="G154" s="33"/>
      <c r="H154" s="42">
        <f t="shared" si="54"/>
        <v>0</v>
      </c>
      <c r="I154" s="42"/>
      <c r="J154" s="42">
        <f t="shared" si="55"/>
        <v>0</v>
      </c>
      <c r="K154" s="42">
        <f t="shared" si="56"/>
        <v>0</v>
      </c>
    </row>
    <row r="155" spans="1:11" s="25" customFormat="1" x14ac:dyDescent="0.25">
      <c r="A155" s="97"/>
      <c r="B155" s="26"/>
      <c r="C155" s="27" t="s">
        <v>42</v>
      </c>
      <c r="D155" s="11" t="s">
        <v>26</v>
      </c>
      <c r="E155" s="29"/>
      <c r="F155" s="60">
        <v>1.615</v>
      </c>
      <c r="G155" s="33"/>
      <c r="H155" s="42">
        <f t="shared" si="54"/>
        <v>0</v>
      </c>
      <c r="I155" s="42"/>
      <c r="J155" s="42">
        <f t="shared" si="55"/>
        <v>0</v>
      </c>
      <c r="K155" s="42">
        <f t="shared" si="56"/>
        <v>0</v>
      </c>
    </row>
    <row r="156" spans="1:11" s="25" customFormat="1" x14ac:dyDescent="0.25">
      <c r="A156" s="97"/>
      <c r="B156" s="26"/>
      <c r="C156" s="27" t="s">
        <v>36</v>
      </c>
      <c r="D156" s="11" t="s">
        <v>20</v>
      </c>
      <c r="E156" s="29"/>
      <c r="F156" s="44">
        <v>208.3</v>
      </c>
      <c r="G156" s="33"/>
      <c r="H156" s="42">
        <f t="shared" si="54"/>
        <v>0</v>
      </c>
      <c r="I156" s="42"/>
      <c r="J156" s="42">
        <f t="shared" si="55"/>
        <v>0</v>
      </c>
      <c r="K156" s="42">
        <f t="shared" si="56"/>
        <v>0</v>
      </c>
    </row>
    <row r="157" spans="1:11" s="25" customFormat="1" x14ac:dyDescent="0.25">
      <c r="A157" s="97"/>
      <c r="B157" s="26"/>
      <c r="C157" s="27" t="s">
        <v>87</v>
      </c>
      <c r="D157" s="11" t="s">
        <v>88</v>
      </c>
      <c r="E157" s="29"/>
      <c r="F157" s="44">
        <f>F148</f>
        <v>208.3</v>
      </c>
      <c r="G157" s="42"/>
      <c r="H157" s="42">
        <f t="shared" si="54"/>
        <v>0</v>
      </c>
      <c r="I157" s="42"/>
      <c r="J157" s="42">
        <f t="shared" si="55"/>
        <v>0</v>
      </c>
      <c r="K157" s="42">
        <f t="shared" si="56"/>
        <v>0</v>
      </c>
    </row>
    <row r="158" spans="1:11" s="25" customFormat="1" x14ac:dyDescent="0.25">
      <c r="A158" s="96">
        <v>22</v>
      </c>
      <c r="B158" s="23"/>
      <c r="C158" s="24" t="s">
        <v>58</v>
      </c>
      <c r="D158" s="10" t="s">
        <v>20</v>
      </c>
      <c r="E158" s="31"/>
      <c r="F158" s="45">
        <v>61.3</v>
      </c>
      <c r="G158" s="32"/>
      <c r="H158" s="32"/>
      <c r="I158" s="32"/>
      <c r="J158" s="32"/>
      <c r="K158" s="32"/>
    </row>
    <row r="159" spans="1:11" s="25" customFormat="1" x14ac:dyDescent="0.25">
      <c r="A159" s="97"/>
      <c r="B159" s="26"/>
      <c r="C159" s="27" t="s">
        <v>86</v>
      </c>
      <c r="D159" s="11" t="str">
        <f>D158</f>
        <v>მ3</v>
      </c>
      <c r="E159" s="29"/>
      <c r="F159" s="60">
        <f>F158</f>
        <v>61.3</v>
      </c>
      <c r="G159" s="42"/>
      <c r="H159" s="42">
        <f t="shared" ref="H159:H165" si="57">G159*F159</f>
        <v>0</v>
      </c>
      <c r="I159" s="42"/>
      <c r="J159" s="42">
        <f t="shared" ref="J159:J165" si="58">I159*F159</f>
        <v>0</v>
      </c>
      <c r="K159" s="42">
        <f t="shared" ref="K159:K165" si="59">J159+H159</f>
        <v>0</v>
      </c>
    </row>
    <row r="160" spans="1:11" s="25" customFormat="1" x14ac:dyDescent="0.25">
      <c r="A160" s="97"/>
      <c r="B160" s="26"/>
      <c r="C160" s="27" t="s">
        <v>22</v>
      </c>
      <c r="D160" s="11" t="s">
        <v>26</v>
      </c>
      <c r="E160" s="29"/>
      <c r="F160" s="60">
        <v>3.5470000000000002</v>
      </c>
      <c r="G160" s="33"/>
      <c r="H160" s="42">
        <f t="shared" si="57"/>
        <v>0</v>
      </c>
      <c r="I160" s="42"/>
      <c r="J160" s="42">
        <f t="shared" si="58"/>
        <v>0</v>
      </c>
      <c r="K160" s="42">
        <f t="shared" si="59"/>
        <v>0</v>
      </c>
    </row>
    <row r="161" spans="1:11" s="25" customFormat="1" x14ac:dyDescent="0.25">
      <c r="A161" s="97"/>
      <c r="B161" s="26"/>
      <c r="C161" s="27" t="s">
        <v>24</v>
      </c>
      <c r="D161" s="11" t="s">
        <v>26</v>
      </c>
      <c r="E161" s="29"/>
      <c r="F161" s="60">
        <v>3.4380000000000002</v>
      </c>
      <c r="G161" s="33"/>
      <c r="H161" s="42">
        <f t="shared" si="57"/>
        <v>0</v>
      </c>
      <c r="I161" s="42"/>
      <c r="J161" s="42">
        <f t="shared" si="58"/>
        <v>0</v>
      </c>
      <c r="K161" s="42">
        <f t="shared" si="59"/>
        <v>0</v>
      </c>
    </row>
    <row r="162" spans="1:11" s="25" customFormat="1" x14ac:dyDescent="0.25">
      <c r="A162" s="97"/>
      <c r="B162" s="26"/>
      <c r="C162" s="27" t="s">
        <v>42</v>
      </c>
      <c r="D162" s="11" t="s">
        <v>26</v>
      </c>
      <c r="E162" s="29"/>
      <c r="F162" s="60">
        <v>0.75</v>
      </c>
      <c r="G162" s="33"/>
      <c r="H162" s="42">
        <f t="shared" si="57"/>
        <v>0</v>
      </c>
      <c r="I162" s="42"/>
      <c r="J162" s="42">
        <f t="shared" si="58"/>
        <v>0</v>
      </c>
      <c r="K162" s="42">
        <f t="shared" si="59"/>
        <v>0</v>
      </c>
    </row>
    <row r="163" spans="1:11" s="25" customFormat="1" x14ac:dyDescent="0.25">
      <c r="A163" s="97"/>
      <c r="B163" s="26"/>
      <c r="C163" s="27" t="s">
        <v>35</v>
      </c>
      <c r="D163" s="11" t="s">
        <v>26</v>
      </c>
      <c r="E163" s="29"/>
      <c r="F163" s="60">
        <v>2.2280000000000002</v>
      </c>
      <c r="G163" s="33"/>
      <c r="H163" s="42">
        <f t="shared" si="57"/>
        <v>0</v>
      </c>
      <c r="I163" s="42"/>
      <c r="J163" s="42">
        <f t="shared" si="58"/>
        <v>0</v>
      </c>
      <c r="K163" s="42">
        <f t="shared" si="59"/>
        <v>0</v>
      </c>
    </row>
    <row r="164" spans="1:11" s="25" customFormat="1" x14ac:dyDescent="0.25">
      <c r="A164" s="97"/>
      <c r="B164" s="26"/>
      <c r="C164" s="27" t="s">
        <v>36</v>
      </c>
      <c r="D164" s="11" t="s">
        <v>20</v>
      </c>
      <c r="E164" s="29"/>
      <c r="F164" s="44">
        <v>61.3</v>
      </c>
      <c r="G164" s="33"/>
      <c r="H164" s="42">
        <f t="shared" si="57"/>
        <v>0</v>
      </c>
      <c r="I164" s="42"/>
      <c r="J164" s="42">
        <f t="shared" si="58"/>
        <v>0</v>
      </c>
      <c r="K164" s="42">
        <f t="shared" si="59"/>
        <v>0</v>
      </c>
    </row>
    <row r="165" spans="1:11" s="25" customFormat="1" x14ac:dyDescent="0.25">
      <c r="A165" s="97"/>
      <c r="B165" s="26"/>
      <c r="C165" s="27" t="s">
        <v>87</v>
      </c>
      <c r="D165" s="11" t="s">
        <v>88</v>
      </c>
      <c r="E165" s="29"/>
      <c r="F165" s="44">
        <f>F158</f>
        <v>61.3</v>
      </c>
      <c r="G165" s="42"/>
      <c r="H165" s="42">
        <f t="shared" si="57"/>
        <v>0</v>
      </c>
      <c r="I165" s="42"/>
      <c r="J165" s="42">
        <f t="shared" si="58"/>
        <v>0</v>
      </c>
      <c r="K165" s="42">
        <f t="shared" si="59"/>
        <v>0</v>
      </c>
    </row>
    <row r="166" spans="1:11" s="25" customFormat="1" ht="30" x14ac:dyDescent="0.25">
      <c r="A166" s="96">
        <v>23</v>
      </c>
      <c r="B166" s="23"/>
      <c r="C166" s="24" t="s">
        <v>59</v>
      </c>
      <c r="D166" s="10" t="s">
        <v>20</v>
      </c>
      <c r="E166" s="31"/>
      <c r="F166" s="45">
        <v>59.4</v>
      </c>
      <c r="G166" s="32"/>
      <c r="H166" s="32"/>
      <c r="I166" s="32"/>
      <c r="J166" s="32"/>
      <c r="K166" s="32"/>
    </row>
    <row r="167" spans="1:11" s="25" customFormat="1" x14ac:dyDescent="0.25">
      <c r="A167" s="97"/>
      <c r="B167" s="26"/>
      <c r="C167" s="27" t="s">
        <v>86</v>
      </c>
      <c r="D167" s="11" t="str">
        <f>D166</f>
        <v>მ3</v>
      </c>
      <c r="E167" s="29"/>
      <c r="F167" s="60">
        <f>F166</f>
        <v>59.4</v>
      </c>
      <c r="G167" s="42"/>
      <c r="H167" s="42">
        <f t="shared" ref="H167:H173" si="60">G167*F167</f>
        <v>0</v>
      </c>
      <c r="I167" s="42"/>
      <c r="J167" s="42">
        <f t="shared" ref="J167:J173" si="61">I167*F167</f>
        <v>0</v>
      </c>
      <c r="K167" s="42">
        <f t="shared" ref="K167:K173" si="62">J167+H167</f>
        <v>0</v>
      </c>
    </row>
    <row r="168" spans="1:11" s="25" customFormat="1" x14ac:dyDescent="0.25">
      <c r="A168" s="97"/>
      <c r="B168" s="26"/>
      <c r="C168" s="27" t="s">
        <v>22</v>
      </c>
      <c r="D168" s="11" t="s">
        <v>26</v>
      </c>
      <c r="E168" s="29"/>
      <c r="F168" s="60">
        <v>1.125</v>
      </c>
      <c r="G168" s="33"/>
      <c r="H168" s="42">
        <f t="shared" si="60"/>
        <v>0</v>
      </c>
      <c r="I168" s="42"/>
      <c r="J168" s="42">
        <f t="shared" si="61"/>
        <v>0</v>
      </c>
      <c r="K168" s="42">
        <f t="shared" si="62"/>
        <v>0</v>
      </c>
    </row>
    <row r="169" spans="1:11" s="25" customFormat="1" x14ac:dyDescent="0.25">
      <c r="A169" s="97"/>
      <c r="B169" s="26"/>
      <c r="C169" s="27" t="s">
        <v>34</v>
      </c>
      <c r="D169" s="11" t="s">
        <v>26</v>
      </c>
      <c r="E169" s="29"/>
      <c r="F169" s="60">
        <v>6.8280000000000003</v>
      </c>
      <c r="G169" s="33"/>
      <c r="H169" s="42">
        <f t="shared" si="60"/>
        <v>0</v>
      </c>
      <c r="I169" s="42"/>
      <c r="J169" s="42">
        <f t="shared" si="61"/>
        <v>0</v>
      </c>
      <c r="K169" s="42">
        <f t="shared" si="62"/>
        <v>0</v>
      </c>
    </row>
    <row r="170" spans="1:11" s="25" customFormat="1" x14ac:dyDescent="0.25">
      <c r="A170" s="97"/>
      <c r="B170" s="26"/>
      <c r="C170" s="27" t="s">
        <v>42</v>
      </c>
      <c r="D170" s="11" t="s">
        <v>26</v>
      </c>
      <c r="E170" s="29"/>
      <c r="F170" s="60">
        <v>1.6</v>
      </c>
      <c r="G170" s="33"/>
      <c r="H170" s="42">
        <f t="shared" si="60"/>
        <v>0</v>
      </c>
      <c r="I170" s="42"/>
      <c r="J170" s="42">
        <f t="shared" si="61"/>
        <v>0</v>
      </c>
      <c r="K170" s="42">
        <f t="shared" si="62"/>
        <v>0</v>
      </c>
    </row>
    <row r="171" spans="1:11" s="25" customFormat="1" x14ac:dyDescent="0.25">
      <c r="A171" s="97"/>
      <c r="B171" s="26"/>
      <c r="C171" s="27" t="s">
        <v>44</v>
      </c>
      <c r="D171" s="11" t="s">
        <v>26</v>
      </c>
      <c r="E171" s="29"/>
      <c r="F171" s="60">
        <v>1.25</v>
      </c>
      <c r="G171" s="33"/>
      <c r="H171" s="42">
        <f t="shared" si="60"/>
        <v>0</v>
      </c>
      <c r="I171" s="42"/>
      <c r="J171" s="42">
        <f t="shared" si="61"/>
        <v>0</v>
      </c>
      <c r="K171" s="42">
        <f t="shared" si="62"/>
        <v>0</v>
      </c>
    </row>
    <row r="172" spans="1:11" s="25" customFormat="1" x14ac:dyDescent="0.25">
      <c r="A172" s="97"/>
      <c r="B172" s="26"/>
      <c r="C172" s="27" t="s">
        <v>36</v>
      </c>
      <c r="D172" s="11" t="s">
        <v>20</v>
      </c>
      <c r="E172" s="29"/>
      <c r="F172" s="44">
        <v>59.4</v>
      </c>
      <c r="G172" s="33"/>
      <c r="H172" s="42">
        <f t="shared" si="60"/>
        <v>0</v>
      </c>
      <c r="I172" s="42"/>
      <c r="J172" s="42">
        <f t="shared" si="61"/>
        <v>0</v>
      </c>
      <c r="K172" s="42">
        <f t="shared" si="62"/>
        <v>0</v>
      </c>
    </row>
    <row r="173" spans="1:11" s="25" customFormat="1" x14ac:dyDescent="0.25">
      <c r="A173" s="97"/>
      <c r="B173" s="26"/>
      <c r="C173" s="27" t="s">
        <v>87</v>
      </c>
      <c r="D173" s="11" t="s">
        <v>88</v>
      </c>
      <c r="E173" s="29"/>
      <c r="F173" s="44">
        <f>F166</f>
        <v>59.4</v>
      </c>
      <c r="G173" s="42"/>
      <c r="H173" s="42">
        <f t="shared" si="60"/>
        <v>0</v>
      </c>
      <c r="I173" s="42"/>
      <c r="J173" s="42">
        <f t="shared" si="61"/>
        <v>0</v>
      </c>
      <c r="K173" s="42">
        <f t="shared" si="62"/>
        <v>0</v>
      </c>
    </row>
    <row r="174" spans="1:11" s="25" customFormat="1" ht="27" customHeight="1" x14ac:dyDescent="0.25">
      <c r="A174" s="96">
        <v>24</v>
      </c>
      <c r="B174" s="23"/>
      <c r="C174" s="24" t="s">
        <v>60</v>
      </c>
      <c r="D174" s="10" t="s">
        <v>20</v>
      </c>
      <c r="E174" s="31"/>
      <c r="F174" s="45">
        <v>32</v>
      </c>
      <c r="G174" s="32"/>
      <c r="H174" s="32"/>
      <c r="I174" s="32"/>
      <c r="J174" s="32"/>
      <c r="K174" s="32"/>
    </row>
    <row r="175" spans="1:11" s="25" customFormat="1" x14ac:dyDescent="0.25">
      <c r="A175" s="97"/>
      <c r="B175" s="26"/>
      <c r="C175" s="27" t="s">
        <v>86</v>
      </c>
      <c r="D175" s="11" t="str">
        <f>D174</f>
        <v>მ3</v>
      </c>
      <c r="E175" s="29"/>
      <c r="F175" s="60">
        <f>F174</f>
        <v>32</v>
      </c>
      <c r="G175" s="42"/>
      <c r="H175" s="42">
        <f t="shared" ref="H175:H179" si="63">G175*F175</f>
        <v>0</v>
      </c>
      <c r="I175" s="42"/>
      <c r="J175" s="42">
        <f t="shared" ref="J175:J179" si="64">I175*F175</f>
        <v>0</v>
      </c>
      <c r="K175" s="42">
        <f t="shared" ref="K175:K179" si="65">J175+H175</f>
        <v>0</v>
      </c>
    </row>
    <row r="176" spans="1:11" s="25" customFormat="1" x14ac:dyDescent="0.25">
      <c r="A176" s="97"/>
      <c r="B176" s="26"/>
      <c r="C176" s="27" t="s">
        <v>22</v>
      </c>
      <c r="D176" s="11" t="s">
        <v>26</v>
      </c>
      <c r="E176" s="29"/>
      <c r="F176" s="60">
        <v>2.85</v>
      </c>
      <c r="G176" s="33"/>
      <c r="H176" s="42">
        <f t="shared" si="63"/>
        <v>0</v>
      </c>
      <c r="I176" s="42"/>
      <c r="J176" s="42">
        <f t="shared" si="64"/>
        <v>0</v>
      </c>
      <c r="K176" s="42">
        <f t="shared" si="65"/>
        <v>0</v>
      </c>
    </row>
    <row r="177" spans="1:11" s="25" customFormat="1" x14ac:dyDescent="0.25">
      <c r="A177" s="97"/>
      <c r="B177" s="26"/>
      <c r="C177" s="27" t="s">
        <v>42</v>
      </c>
      <c r="D177" s="11" t="s">
        <v>26</v>
      </c>
      <c r="E177" s="29"/>
      <c r="F177" s="60">
        <v>6.3849999999999998</v>
      </c>
      <c r="G177" s="33"/>
      <c r="H177" s="42">
        <f t="shared" si="63"/>
        <v>0</v>
      </c>
      <c r="I177" s="42"/>
      <c r="J177" s="42">
        <f t="shared" si="64"/>
        <v>0</v>
      </c>
      <c r="K177" s="42">
        <f t="shared" si="65"/>
        <v>0</v>
      </c>
    </row>
    <row r="178" spans="1:11" s="25" customFormat="1" x14ac:dyDescent="0.25">
      <c r="A178" s="97"/>
      <c r="B178" s="26"/>
      <c r="C178" s="27" t="s">
        <v>36</v>
      </c>
      <c r="D178" s="11" t="s">
        <v>20</v>
      </c>
      <c r="E178" s="29"/>
      <c r="F178" s="44">
        <v>32</v>
      </c>
      <c r="G178" s="33"/>
      <c r="H178" s="42">
        <f t="shared" si="63"/>
        <v>0</v>
      </c>
      <c r="I178" s="42"/>
      <c r="J178" s="42">
        <f t="shared" si="64"/>
        <v>0</v>
      </c>
      <c r="K178" s="42">
        <f t="shared" si="65"/>
        <v>0</v>
      </c>
    </row>
    <row r="179" spans="1:11" s="25" customFormat="1" x14ac:dyDescent="0.25">
      <c r="A179" s="97"/>
      <c r="B179" s="26"/>
      <c r="C179" s="27" t="s">
        <v>87</v>
      </c>
      <c r="D179" s="11" t="s">
        <v>88</v>
      </c>
      <c r="E179" s="29"/>
      <c r="F179" s="44">
        <f>F174</f>
        <v>32</v>
      </c>
      <c r="G179" s="42"/>
      <c r="H179" s="42">
        <f t="shared" si="63"/>
        <v>0</v>
      </c>
      <c r="I179" s="42"/>
      <c r="J179" s="42">
        <f t="shared" si="64"/>
        <v>0</v>
      </c>
      <c r="K179" s="42">
        <f t="shared" si="65"/>
        <v>0</v>
      </c>
    </row>
    <row r="180" spans="1:11" s="25" customFormat="1" ht="24.75" customHeight="1" x14ac:dyDescent="0.25">
      <c r="A180" s="96">
        <v>25</v>
      </c>
      <c r="B180" s="23"/>
      <c r="C180" s="24" t="s">
        <v>61</v>
      </c>
      <c r="D180" s="10" t="s">
        <v>20</v>
      </c>
      <c r="E180" s="31"/>
      <c r="F180" s="45">
        <v>225</v>
      </c>
      <c r="G180" s="32"/>
      <c r="H180" s="32"/>
      <c r="I180" s="32"/>
      <c r="J180" s="32"/>
      <c r="K180" s="32"/>
    </row>
    <row r="181" spans="1:11" s="25" customFormat="1" x14ac:dyDescent="0.25">
      <c r="A181" s="97"/>
      <c r="B181" s="26"/>
      <c r="C181" s="27" t="s">
        <v>86</v>
      </c>
      <c r="D181" s="11" t="str">
        <f>D180</f>
        <v>მ3</v>
      </c>
      <c r="E181" s="29"/>
      <c r="F181" s="60">
        <f>F180</f>
        <v>225</v>
      </c>
      <c r="G181" s="42"/>
      <c r="H181" s="42">
        <f t="shared" ref="H181:H189" si="66">G181*F181</f>
        <v>0</v>
      </c>
      <c r="I181" s="42"/>
      <c r="J181" s="42">
        <f t="shared" ref="J181:J189" si="67">I181*F181</f>
        <v>0</v>
      </c>
      <c r="K181" s="42">
        <f t="shared" ref="K181:K189" si="68">J181+H181</f>
        <v>0</v>
      </c>
    </row>
    <row r="182" spans="1:11" s="25" customFormat="1" x14ac:dyDescent="0.25">
      <c r="A182" s="97"/>
      <c r="B182" s="26"/>
      <c r="C182" s="27" t="s">
        <v>22</v>
      </c>
      <c r="D182" s="11" t="s">
        <v>26</v>
      </c>
      <c r="E182" s="29"/>
      <c r="F182" s="60">
        <v>3.2</v>
      </c>
      <c r="G182" s="33"/>
      <c r="H182" s="42">
        <f t="shared" si="66"/>
        <v>0</v>
      </c>
      <c r="I182" s="42"/>
      <c r="J182" s="42">
        <f t="shared" si="67"/>
        <v>0</v>
      </c>
      <c r="K182" s="42">
        <f t="shared" si="68"/>
        <v>0</v>
      </c>
    </row>
    <row r="183" spans="1:11" s="25" customFormat="1" x14ac:dyDescent="0.25">
      <c r="A183" s="97"/>
      <c r="B183" s="26"/>
      <c r="C183" s="27" t="s">
        <v>47</v>
      </c>
      <c r="D183" s="11" t="s">
        <v>26</v>
      </c>
      <c r="E183" s="29"/>
      <c r="F183" s="60">
        <v>0.85</v>
      </c>
      <c r="G183" s="33"/>
      <c r="H183" s="42">
        <f t="shared" si="66"/>
        <v>0</v>
      </c>
      <c r="I183" s="42"/>
      <c r="J183" s="42">
        <f t="shared" si="67"/>
        <v>0</v>
      </c>
      <c r="K183" s="42">
        <f t="shared" si="68"/>
        <v>0</v>
      </c>
    </row>
    <row r="184" spans="1:11" s="25" customFormat="1" x14ac:dyDescent="0.25">
      <c r="A184" s="97"/>
      <c r="B184" s="26"/>
      <c r="C184" s="27" t="s">
        <v>23</v>
      </c>
      <c r="D184" s="11" t="s">
        <v>26</v>
      </c>
      <c r="E184" s="29"/>
      <c r="F184" s="60">
        <v>17.385000000000002</v>
      </c>
      <c r="G184" s="33"/>
      <c r="H184" s="42">
        <f t="shared" si="66"/>
        <v>0</v>
      </c>
      <c r="I184" s="42"/>
      <c r="J184" s="42">
        <f t="shared" si="67"/>
        <v>0</v>
      </c>
      <c r="K184" s="42">
        <f t="shared" si="68"/>
        <v>0</v>
      </c>
    </row>
    <row r="185" spans="1:11" s="25" customFormat="1" x14ac:dyDescent="0.25">
      <c r="A185" s="97"/>
      <c r="B185" s="26"/>
      <c r="C185" s="27" t="s">
        <v>33</v>
      </c>
      <c r="D185" s="11" t="s">
        <v>26</v>
      </c>
      <c r="E185" s="29"/>
      <c r="F185" s="60">
        <v>2.1139999999999999</v>
      </c>
      <c r="G185" s="33"/>
      <c r="H185" s="42">
        <f t="shared" si="66"/>
        <v>0</v>
      </c>
      <c r="I185" s="42"/>
      <c r="J185" s="42">
        <f t="shared" si="67"/>
        <v>0</v>
      </c>
      <c r="K185" s="42">
        <f t="shared" si="68"/>
        <v>0</v>
      </c>
    </row>
    <row r="186" spans="1:11" s="25" customFormat="1" x14ac:dyDescent="0.25">
      <c r="A186" s="97"/>
      <c r="B186" s="26"/>
      <c r="C186" s="27" t="s">
        <v>34</v>
      </c>
      <c r="D186" s="11" t="s">
        <v>26</v>
      </c>
      <c r="E186" s="29"/>
      <c r="F186" s="60">
        <v>2.8279999999999998</v>
      </c>
      <c r="G186" s="33"/>
      <c r="H186" s="42">
        <f t="shared" si="66"/>
        <v>0</v>
      </c>
      <c r="I186" s="42"/>
      <c r="J186" s="42">
        <f t="shared" si="67"/>
        <v>0</v>
      </c>
      <c r="K186" s="42">
        <f t="shared" si="68"/>
        <v>0</v>
      </c>
    </row>
    <row r="187" spans="1:11" s="25" customFormat="1" x14ac:dyDescent="0.25">
      <c r="A187" s="97"/>
      <c r="B187" s="26"/>
      <c r="C187" s="27" t="s">
        <v>42</v>
      </c>
      <c r="D187" s="11" t="s">
        <v>26</v>
      </c>
      <c r="E187" s="29"/>
      <c r="F187" s="60">
        <v>1.3149999999999999</v>
      </c>
      <c r="G187" s="33"/>
      <c r="H187" s="42">
        <f t="shared" si="66"/>
        <v>0</v>
      </c>
      <c r="I187" s="42"/>
      <c r="J187" s="42">
        <f t="shared" si="67"/>
        <v>0</v>
      </c>
      <c r="K187" s="42">
        <f t="shared" si="68"/>
        <v>0</v>
      </c>
    </row>
    <row r="188" spans="1:11" s="25" customFormat="1" x14ac:dyDescent="0.25">
      <c r="A188" s="97"/>
      <c r="B188" s="26"/>
      <c r="C188" s="27" t="s">
        <v>36</v>
      </c>
      <c r="D188" s="11" t="s">
        <v>20</v>
      </c>
      <c r="E188" s="29"/>
      <c r="F188" s="44">
        <v>225</v>
      </c>
      <c r="G188" s="33"/>
      <c r="H188" s="42">
        <f t="shared" si="66"/>
        <v>0</v>
      </c>
      <c r="I188" s="42"/>
      <c r="J188" s="42">
        <f t="shared" si="67"/>
        <v>0</v>
      </c>
      <c r="K188" s="42">
        <f t="shared" si="68"/>
        <v>0</v>
      </c>
    </row>
    <row r="189" spans="1:11" s="25" customFormat="1" x14ac:dyDescent="0.25">
      <c r="A189" s="97"/>
      <c r="B189" s="26"/>
      <c r="C189" s="27" t="s">
        <v>87</v>
      </c>
      <c r="D189" s="11" t="s">
        <v>88</v>
      </c>
      <c r="E189" s="29"/>
      <c r="F189" s="44">
        <f>F180</f>
        <v>225</v>
      </c>
      <c r="G189" s="42"/>
      <c r="H189" s="42">
        <f t="shared" si="66"/>
        <v>0</v>
      </c>
      <c r="I189" s="42"/>
      <c r="J189" s="42">
        <f t="shared" si="67"/>
        <v>0</v>
      </c>
      <c r="K189" s="42">
        <f t="shared" si="68"/>
        <v>0</v>
      </c>
    </row>
    <row r="190" spans="1:11" s="25" customFormat="1" ht="22.5" customHeight="1" x14ac:dyDescent="0.25">
      <c r="A190" s="96">
        <v>26</v>
      </c>
      <c r="B190" s="23"/>
      <c r="C190" s="24" t="s">
        <v>62</v>
      </c>
      <c r="D190" s="10" t="s">
        <v>20</v>
      </c>
      <c r="E190" s="31"/>
      <c r="F190" s="45">
        <v>11</v>
      </c>
      <c r="G190" s="32"/>
      <c r="H190" s="32"/>
      <c r="I190" s="32"/>
      <c r="J190" s="32"/>
      <c r="K190" s="32"/>
    </row>
    <row r="191" spans="1:11" s="25" customFormat="1" x14ac:dyDescent="0.25">
      <c r="A191" s="97"/>
      <c r="B191" s="26"/>
      <c r="C191" s="27" t="s">
        <v>86</v>
      </c>
      <c r="D191" s="11" t="str">
        <f>D190</f>
        <v>მ3</v>
      </c>
      <c r="E191" s="29"/>
      <c r="F191" s="60">
        <f>F190</f>
        <v>11</v>
      </c>
      <c r="G191" s="42"/>
      <c r="H191" s="42">
        <f t="shared" ref="H191:H196" si="69">G191*F191</f>
        <v>0</v>
      </c>
      <c r="I191" s="42"/>
      <c r="J191" s="42">
        <f t="shared" ref="J191:J196" si="70">I191*F191</f>
        <v>0</v>
      </c>
      <c r="K191" s="42">
        <f t="shared" ref="K191:K196" si="71">J191+H191</f>
        <v>0</v>
      </c>
    </row>
    <row r="192" spans="1:11" s="25" customFormat="1" x14ac:dyDescent="0.25">
      <c r="A192" s="97"/>
      <c r="B192" s="26"/>
      <c r="C192" s="27" t="s">
        <v>22</v>
      </c>
      <c r="D192" s="11" t="s">
        <v>26</v>
      </c>
      <c r="E192" s="29"/>
      <c r="F192" s="60">
        <v>0.78</v>
      </c>
      <c r="G192" s="33"/>
      <c r="H192" s="42">
        <f t="shared" si="69"/>
        <v>0</v>
      </c>
      <c r="I192" s="42"/>
      <c r="J192" s="42">
        <f t="shared" si="70"/>
        <v>0</v>
      </c>
      <c r="K192" s="42">
        <f t="shared" si="71"/>
        <v>0</v>
      </c>
    </row>
    <row r="193" spans="1:11" s="25" customFormat="1" x14ac:dyDescent="0.25">
      <c r="A193" s="97"/>
      <c r="B193" s="26"/>
      <c r="C193" s="27" t="s">
        <v>24</v>
      </c>
      <c r="D193" s="11" t="s">
        <v>26</v>
      </c>
      <c r="E193" s="29"/>
      <c r="F193" s="60">
        <v>0.35</v>
      </c>
      <c r="G193" s="33"/>
      <c r="H193" s="42">
        <f t="shared" si="69"/>
        <v>0</v>
      </c>
      <c r="I193" s="42"/>
      <c r="J193" s="42">
        <f t="shared" si="70"/>
        <v>0</v>
      </c>
      <c r="K193" s="42">
        <f t="shared" si="71"/>
        <v>0</v>
      </c>
    </row>
    <row r="194" spans="1:11" s="25" customFormat="1" x14ac:dyDescent="0.25">
      <c r="A194" s="97"/>
      <c r="B194" s="26"/>
      <c r="C194" s="27" t="s">
        <v>35</v>
      </c>
      <c r="D194" s="11" t="s">
        <v>26</v>
      </c>
      <c r="E194" s="29"/>
      <c r="F194" s="60">
        <v>1.85</v>
      </c>
      <c r="G194" s="33"/>
      <c r="H194" s="42">
        <f t="shared" si="69"/>
        <v>0</v>
      </c>
      <c r="I194" s="42"/>
      <c r="J194" s="42">
        <f t="shared" si="70"/>
        <v>0</v>
      </c>
      <c r="K194" s="42">
        <f t="shared" si="71"/>
        <v>0</v>
      </c>
    </row>
    <row r="195" spans="1:11" s="25" customFormat="1" x14ac:dyDescent="0.25">
      <c r="A195" s="97"/>
      <c r="B195" s="26"/>
      <c r="C195" s="27" t="s">
        <v>36</v>
      </c>
      <c r="D195" s="11" t="s">
        <v>20</v>
      </c>
      <c r="E195" s="29"/>
      <c r="F195" s="44">
        <v>11</v>
      </c>
      <c r="G195" s="33"/>
      <c r="H195" s="42">
        <f t="shared" si="69"/>
        <v>0</v>
      </c>
      <c r="I195" s="42"/>
      <c r="J195" s="42">
        <f t="shared" si="70"/>
        <v>0</v>
      </c>
      <c r="K195" s="42">
        <f t="shared" si="71"/>
        <v>0</v>
      </c>
    </row>
    <row r="196" spans="1:11" s="25" customFormat="1" x14ac:dyDescent="0.25">
      <c r="A196" s="97"/>
      <c r="B196" s="26"/>
      <c r="C196" s="27" t="s">
        <v>87</v>
      </c>
      <c r="D196" s="11" t="s">
        <v>88</v>
      </c>
      <c r="E196" s="29"/>
      <c r="F196" s="44">
        <f>F190</f>
        <v>11</v>
      </c>
      <c r="G196" s="42"/>
      <c r="H196" s="42">
        <f t="shared" si="69"/>
        <v>0</v>
      </c>
      <c r="I196" s="42"/>
      <c r="J196" s="42">
        <f t="shared" si="70"/>
        <v>0</v>
      </c>
      <c r="K196" s="42">
        <f t="shared" si="71"/>
        <v>0</v>
      </c>
    </row>
    <row r="197" spans="1:11" s="25" customFormat="1" x14ac:dyDescent="0.25">
      <c r="A197" s="96">
        <v>27</v>
      </c>
      <c r="B197" s="23"/>
      <c r="C197" s="24" t="s">
        <v>63</v>
      </c>
      <c r="D197" s="10" t="s">
        <v>20</v>
      </c>
      <c r="E197" s="31"/>
      <c r="F197" s="45">
        <v>28</v>
      </c>
      <c r="G197" s="32"/>
      <c r="H197" s="32"/>
      <c r="I197" s="32"/>
      <c r="J197" s="32"/>
      <c r="K197" s="32"/>
    </row>
    <row r="198" spans="1:11" s="25" customFormat="1" x14ac:dyDescent="0.25">
      <c r="A198" s="97"/>
      <c r="B198" s="26"/>
      <c r="C198" s="27" t="s">
        <v>86</v>
      </c>
      <c r="D198" s="11" t="str">
        <f>D197</f>
        <v>მ3</v>
      </c>
      <c r="E198" s="29"/>
      <c r="F198" s="60">
        <f>F197</f>
        <v>28</v>
      </c>
      <c r="G198" s="42"/>
      <c r="H198" s="42">
        <f t="shared" ref="H198:H202" si="72">G198*F198</f>
        <v>0</v>
      </c>
      <c r="I198" s="42"/>
      <c r="J198" s="42">
        <f t="shared" ref="J198:J202" si="73">I198*F198</f>
        <v>0</v>
      </c>
      <c r="K198" s="42">
        <f t="shared" ref="K198:K202" si="74">J198+H198</f>
        <v>0</v>
      </c>
    </row>
    <row r="199" spans="1:11" s="25" customFormat="1" x14ac:dyDescent="0.25">
      <c r="A199" s="97"/>
      <c r="B199" s="26"/>
      <c r="C199" s="27" t="s">
        <v>22</v>
      </c>
      <c r="D199" s="11" t="s">
        <v>26</v>
      </c>
      <c r="E199" s="29"/>
      <c r="F199" s="60">
        <v>2.35</v>
      </c>
      <c r="G199" s="33"/>
      <c r="H199" s="42">
        <f t="shared" si="72"/>
        <v>0</v>
      </c>
      <c r="I199" s="42"/>
      <c r="J199" s="42">
        <f t="shared" si="73"/>
        <v>0</v>
      </c>
      <c r="K199" s="42">
        <f t="shared" si="74"/>
        <v>0</v>
      </c>
    </row>
    <row r="200" spans="1:11" s="25" customFormat="1" x14ac:dyDescent="0.25">
      <c r="A200" s="97"/>
      <c r="B200" s="26"/>
      <c r="C200" s="27" t="s">
        <v>42</v>
      </c>
      <c r="D200" s="11" t="s">
        <v>26</v>
      </c>
      <c r="E200" s="29"/>
      <c r="F200" s="60">
        <v>5.75</v>
      </c>
      <c r="G200" s="33"/>
      <c r="H200" s="42">
        <f t="shared" si="72"/>
        <v>0</v>
      </c>
      <c r="I200" s="42"/>
      <c r="J200" s="42">
        <f t="shared" si="73"/>
        <v>0</v>
      </c>
      <c r="K200" s="42">
        <f t="shared" si="74"/>
        <v>0</v>
      </c>
    </row>
    <row r="201" spans="1:11" s="25" customFormat="1" x14ac:dyDescent="0.25">
      <c r="A201" s="97"/>
      <c r="B201" s="26"/>
      <c r="C201" s="27" t="s">
        <v>36</v>
      </c>
      <c r="D201" s="11" t="s">
        <v>20</v>
      </c>
      <c r="E201" s="29"/>
      <c r="F201" s="44">
        <v>28</v>
      </c>
      <c r="G201" s="33"/>
      <c r="H201" s="42">
        <f t="shared" si="72"/>
        <v>0</v>
      </c>
      <c r="I201" s="42"/>
      <c r="J201" s="42">
        <f t="shared" si="73"/>
        <v>0</v>
      </c>
      <c r="K201" s="42">
        <f t="shared" si="74"/>
        <v>0</v>
      </c>
    </row>
    <row r="202" spans="1:11" s="25" customFormat="1" x14ac:dyDescent="0.25">
      <c r="A202" s="97"/>
      <c r="B202" s="26"/>
      <c r="C202" s="27" t="s">
        <v>87</v>
      </c>
      <c r="D202" s="11" t="s">
        <v>88</v>
      </c>
      <c r="E202" s="29"/>
      <c r="F202" s="44">
        <f>F197</f>
        <v>28</v>
      </c>
      <c r="G202" s="42"/>
      <c r="H202" s="42">
        <f t="shared" si="72"/>
        <v>0</v>
      </c>
      <c r="I202" s="42"/>
      <c r="J202" s="42">
        <f t="shared" si="73"/>
        <v>0</v>
      </c>
      <c r="K202" s="42">
        <f t="shared" si="74"/>
        <v>0</v>
      </c>
    </row>
    <row r="203" spans="1:11" s="25" customFormat="1" x14ac:dyDescent="0.25">
      <c r="A203" s="100">
        <v>28</v>
      </c>
      <c r="B203" s="80"/>
      <c r="C203" s="85" t="s">
        <v>64</v>
      </c>
      <c r="D203" s="81" t="s">
        <v>20</v>
      </c>
      <c r="E203" s="82"/>
      <c r="F203" s="83">
        <v>213.5</v>
      </c>
      <c r="G203" s="84"/>
      <c r="H203" s="84"/>
      <c r="I203" s="84"/>
      <c r="J203" s="84"/>
      <c r="K203" s="84"/>
    </row>
    <row r="204" spans="1:11" s="25" customFormat="1" x14ac:dyDescent="0.25">
      <c r="A204" s="97"/>
      <c r="B204" s="26"/>
      <c r="C204" s="27" t="s">
        <v>86</v>
      </c>
      <c r="D204" s="11" t="str">
        <f>D203</f>
        <v>მ3</v>
      </c>
      <c r="E204" s="29"/>
      <c r="F204" s="60">
        <f>F203</f>
        <v>213.5</v>
      </c>
      <c r="G204" s="42"/>
      <c r="H204" s="42">
        <f t="shared" ref="H204:H212" si="75">G204*F204</f>
        <v>0</v>
      </c>
      <c r="I204" s="42"/>
      <c r="J204" s="42">
        <f t="shared" ref="J204:J212" si="76">I204*F204</f>
        <v>0</v>
      </c>
      <c r="K204" s="42">
        <f t="shared" ref="K204:K212" si="77">J204+H204</f>
        <v>0</v>
      </c>
    </row>
    <row r="205" spans="1:11" s="25" customFormat="1" x14ac:dyDescent="0.25">
      <c r="A205" s="97"/>
      <c r="B205" s="26"/>
      <c r="C205" s="27" t="s">
        <v>22</v>
      </c>
      <c r="D205" s="11" t="s">
        <v>26</v>
      </c>
      <c r="E205" s="29"/>
      <c r="F205" s="60">
        <v>3.82</v>
      </c>
      <c r="G205" s="33"/>
      <c r="H205" s="42">
        <f t="shared" si="75"/>
        <v>0</v>
      </c>
      <c r="I205" s="42"/>
      <c r="J205" s="42">
        <f t="shared" si="76"/>
        <v>0</v>
      </c>
      <c r="K205" s="42">
        <f t="shared" si="77"/>
        <v>0</v>
      </c>
    </row>
    <row r="206" spans="1:11" s="25" customFormat="1" x14ac:dyDescent="0.25">
      <c r="A206" s="97"/>
      <c r="B206" s="26"/>
      <c r="C206" s="27" t="s">
        <v>47</v>
      </c>
      <c r="D206" s="11" t="s">
        <v>26</v>
      </c>
      <c r="E206" s="29"/>
      <c r="F206" s="60">
        <v>0.75</v>
      </c>
      <c r="G206" s="33"/>
      <c r="H206" s="42">
        <f t="shared" si="75"/>
        <v>0</v>
      </c>
      <c r="I206" s="42"/>
      <c r="J206" s="42">
        <f t="shared" si="76"/>
        <v>0</v>
      </c>
      <c r="K206" s="42">
        <f t="shared" si="77"/>
        <v>0</v>
      </c>
    </row>
    <row r="207" spans="1:11" s="25" customFormat="1" x14ac:dyDescent="0.25">
      <c r="A207" s="97"/>
      <c r="B207" s="26"/>
      <c r="C207" s="27" t="s">
        <v>23</v>
      </c>
      <c r="D207" s="11" t="s">
        <v>26</v>
      </c>
      <c r="E207" s="29"/>
      <c r="F207" s="60">
        <v>17.309999999999999</v>
      </c>
      <c r="G207" s="33"/>
      <c r="H207" s="42">
        <f t="shared" si="75"/>
        <v>0</v>
      </c>
      <c r="I207" s="42"/>
      <c r="J207" s="42">
        <f t="shared" si="76"/>
        <v>0</v>
      </c>
      <c r="K207" s="42">
        <f t="shared" si="77"/>
        <v>0</v>
      </c>
    </row>
    <row r="208" spans="1:11" s="25" customFormat="1" x14ac:dyDescent="0.25">
      <c r="A208" s="97"/>
      <c r="B208" s="26"/>
      <c r="C208" s="27" t="s">
        <v>33</v>
      </c>
      <c r="D208" s="11" t="s">
        <v>26</v>
      </c>
      <c r="E208" s="29"/>
      <c r="F208" s="60">
        <v>2.1</v>
      </c>
      <c r="G208" s="33"/>
      <c r="H208" s="42">
        <f t="shared" si="75"/>
        <v>0</v>
      </c>
      <c r="I208" s="42"/>
      <c r="J208" s="42">
        <f t="shared" si="76"/>
        <v>0</v>
      </c>
      <c r="K208" s="42">
        <f t="shared" si="77"/>
        <v>0</v>
      </c>
    </row>
    <row r="209" spans="1:11" s="25" customFormat="1" x14ac:dyDescent="0.25">
      <c r="A209" s="97"/>
      <c r="B209" s="26"/>
      <c r="C209" s="27" t="s">
        <v>34</v>
      </c>
      <c r="D209" s="11" t="s">
        <v>26</v>
      </c>
      <c r="E209" s="29"/>
      <c r="F209" s="60">
        <v>2.92</v>
      </c>
      <c r="G209" s="33"/>
      <c r="H209" s="42">
        <f t="shared" si="75"/>
        <v>0</v>
      </c>
      <c r="I209" s="42"/>
      <c r="J209" s="42">
        <f t="shared" si="76"/>
        <v>0</v>
      </c>
      <c r="K209" s="42">
        <f t="shared" si="77"/>
        <v>0</v>
      </c>
    </row>
    <row r="210" spans="1:11" s="25" customFormat="1" x14ac:dyDescent="0.25">
      <c r="A210" s="97"/>
      <c r="B210" s="26"/>
      <c r="C210" s="27" t="s">
        <v>42</v>
      </c>
      <c r="D210" s="11" t="s">
        <v>26</v>
      </c>
      <c r="E210" s="29"/>
      <c r="F210" s="60">
        <v>1.25</v>
      </c>
      <c r="G210" s="33"/>
      <c r="H210" s="42">
        <f t="shared" si="75"/>
        <v>0</v>
      </c>
      <c r="I210" s="42"/>
      <c r="J210" s="42">
        <f t="shared" si="76"/>
        <v>0</v>
      </c>
      <c r="K210" s="42">
        <f t="shared" si="77"/>
        <v>0</v>
      </c>
    </row>
    <row r="211" spans="1:11" s="25" customFormat="1" x14ac:dyDescent="0.25">
      <c r="A211" s="97"/>
      <c r="B211" s="26"/>
      <c r="C211" s="27" t="s">
        <v>36</v>
      </c>
      <c r="D211" s="11" t="s">
        <v>20</v>
      </c>
      <c r="E211" s="29"/>
      <c r="F211" s="44">
        <v>213.5</v>
      </c>
      <c r="G211" s="33"/>
      <c r="H211" s="42">
        <f t="shared" si="75"/>
        <v>0</v>
      </c>
      <c r="I211" s="42"/>
      <c r="J211" s="42">
        <f t="shared" si="76"/>
        <v>0</v>
      </c>
      <c r="K211" s="42">
        <f t="shared" si="77"/>
        <v>0</v>
      </c>
    </row>
    <row r="212" spans="1:11" s="25" customFormat="1" x14ac:dyDescent="0.25">
      <c r="A212" s="97"/>
      <c r="B212" s="26"/>
      <c r="C212" s="27" t="s">
        <v>87</v>
      </c>
      <c r="D212" s="11" t="s">
        <v>88</v>
      </c>
      <c r="E212" s="29"/>
      <c r="F212" s="44">
        <f>F203</f>
        <v>213.5</v>
      </c>
      <c r="G212" s="42"/>
      <c r="H212" s="42">
        <f t="shared" si="75"/>
        <v>0</v>
      </c>
      <c r="I212" s="42"/>
      <c r="J212" s="42">
        <f t="shared" si="76"/>
        <v>0</v>
      </c>
      <c r="K212" s="42">
        <f t="shared" si="77"/>
        <v>0</v>
      </c>
    </row>
    <row r="213" spans="1:11" s="25" customFormat="1" x14ac:dyDescent="0.25">
      <c r="A213" s="100">
        <v>29</v>
      </c>
      <c r="B213" s="80"/>
      <c r="C213" s="85" t="s">
        <v>65</v>
      </c>
      <c r="D213" s="81" t="s">
        <v>20</v>
      </c>
      <c r="E213" s="82"/>
      <c r="F213" s="83">
        <v>17</v>
      </c>
      <c r="G213" s="84"/>
      <c r="H213" s="84"/>
      <c r="I213" s="84"/>
      <c r="J213" s="84"/>
      <c r="K213" s="84"/>
    </row>
    <row r="214" spans="1:11" s="25" customFormat="1" x14ac:dyDescent="0.25">
      <c r="A214" s="97"/>
      <c r="B214" s="26"/>
      <c r="C214" s="27" t="s">
        <v>86</v>
      </c>
      <c r="D214" s="11" t="str">
        <f>D213</f>
        <v>მ3</v>
      </c>
      <c r="E214" s="29"/>
      <c r="F214" s="60">
        <f>F213</f>
        <v>17</v>
      </c>
      <c r="G214" s="42"/>
      <c r="H214" s="42">
        <f t="shared" ref="H214:H218" si="78">G214*F214</f>
        <v>0</v>
      </c>
      <c r="I214" s="42"/>
      <c r="J214" s="42">
        <f t="shared" ref="J214:J218" si="79">I214*F214</f>
        <v>0</v>
      </c>
      <c r="K214" s="42">
        <f t="shared" ref="K214:K218" si="80">J214+H214</f>
        <v>0</v>
      </c>
    </row>
    <row r="215" spans="1:11" s="25" customFormat="1" x14ac:dyDescent="0.25">
      <c r="A215" s="97"/>
      <c r="B215" s="26"/>
      <c r="C215" s="27" t="s">
        <v>22</v>
      </c>
      <c r="D215" s="11" t="s">
        <v>26</v>
      </c>
      <c r="E215" s="29"/>
      <c r="F215" s="60">
        <v>0.15</v>
      </c>
      <c r="G215" s="33"/>
      <c r="H215" s="42">
        <f t="shared" si="78"/>
        <v>0</v>
      </c>
      <c r="I215" s="42"/>
      <c r="J215" s="42">
        <f t="shared" si="79"/>
        <v>0</v>
      </c>
      <c r="K215" s="42">
        <f t="shared" si="80"/>
        <v>0</v>
      </c>
    </row>
    <row r="216" spans="1:11" s="25" customFormat="1" x14ac:dyDescent="0.25">
      <c r="A216" s="97"/>
      <c r="B216" s="26"/>
      <c r="C216" s="27" t="s">
        <v>23</v>
      </c>
      <c r="D216" s="11" t="s">
        <v>26</v>
      </c>
      <c r="E216" s="29"/>
      <c r="F216" s="60">
        <v>1.89</v>
      </c>
      <c r="G216" s="33"/>
      <c r="H216" s="42">
        <f t="shared" si="78"/>
        <v>0</v>
      </c>
      <c r="I216" s="42"/>
      <c r="J216" s="42">
        <f t="shared" si="79"/>
        <v>0</v>
      </c>
      <c r="K216" s="42">
        <f t="shared" si="80"/>
        <v>0</v>
      </c>
    </row>
    <row r="217" spans="1:11" s="25" customFormat="1" x14ac:dyDescent="0.25">
      <c r="A217" s="97"/>
      <c r="B217" s="26"/>
      <c r="C217" s="27" t="s">
        <v>36</v>
      </c>
      <c r="D217" s="11" t="s">
        <v>20</v>
      </c>
      <c r="E217" s="29"/>
      <c r="F217" s="44">
        <v>17</v>
      </c>
      <c r="G217" s="33"/>
      <c r="H217" s="42">
        <f t="shared" si="78"/>
        <v>0</v>
      </c>
      <c r="I217" s="42"/>
      <c r="J217" s="42">
        <f t="shared" si="79"/>
        <v>0</v>
      </c>
      <c r="K217" s="42">
        <f t="shared" si="80"/>
        <v>0</v>
      </c>
    </row>
    <row r="218" spans="1:11" s="25" customFormat="1" x14ac:dyDescent="0.25">
      <c r="A218" s="97"/>
      <c r="B218" s="26"/>
      <c r="C218" s="27" t="s">
        <v>87</v>
      </c>
      <c r="D218" s="11" t="s">
        <v>88</v>
      </c>
      <c r="E218" s="29"/>
      <c r="F218" s="44">
        <f>F213</f>
        <v>17</v>
      </c>
      <c r="G218" s="42"/>
      <c r="H218" s="42">
        <f t="shared" si="78"/>
        <v>0</v>
      </c>
      <c r="I218" s="42"/>
      <c r="J218" s="42">
        <f t="shared" si="79"/>
        <v>0</v>
      </c>
      <c r="K218" s="42">
        <f t="shared" si="80"/>
        <v>0</v>
      </c>
    </row>
    <row r="219" spans="1:11" s="25" customFormat="1" x14ac:dyDescent="0.25">
      <c r="A219" s="100">
        <v>30</v>
      </c>
      <c r="B219" s="80"/>
      <c r="C219" s="85" t="s">
        <v>66</v>
      </c>
      <c r="D219" s="81" t="s">
        <v>20</v>
      </c>
      <c r="E219" s="82"/>
      <c r="F219" s="83">
        <v>21</v>
      </c>
      <c r="G219" s="84"/>
      <c r="H219" s="84"/>
      <c r="I219" s="84"/>
      <c r="J219" s="84"/>
      <c r="K219" s="84"/>
    </row>
    <row r="220" spans="1:11" s="25" customFormat="1" x14ac:dyDescent="0.25">
      <c r="A220" s="97"/>
      <c r="B220" s="26"/>
      <c r="C220" s="27" t="s">
        <v>86</v>
      </c>
      <c r="D220" s="11" t="str">
        <f>D219</f>
        <v>მ3</v>
      </c>
      <c r="E220" s="29"/>
      <c r="F220" s="60">
        <f>F219</f>
        <v>21</v>
      </c>
      <c r="G220" s="42"/>
      <c r="H220" s="42">
        <f t="shared" ref="H220:H224" si="81">G220*F220</f>
        <v>0</v>
      </c>
      <c r="I220" s="42"/>
      <c r="J220" s="42">
        <f t="shared" ref="J220:J224" si="82">I220*F220</f>
        <v>0</v>
      </c>
      <c r="K220" s="42">
        <f t="shared" ref="K220:K224" si="83">J220+H220</f>
        <v>0</v>
      </c>
    </row>
    <row r="221" spans="1:11" s="25" customFormat="1" x14ac:dyDescent="0.25">
      <c r="A221" s="97"/>
      <c r="B221" s="26"/>
      <c r="C221" s="27" t="s">
        <v>22</v>
      </c>
      <c r="D221" s="11" t="s">
        <v>26</v>
      </c>
      <c r="E221" s="29"/>
      <c r="F221" s="60">
        <v>0.125</v>
      </c>
      <c r="G221" s="33"/>
      <c r="H221" s="42">
        <f t="shared" si="81"/>
        <v>0</v>
      </c>
      <c r="I221" s="42"/>
      <c r="J221" s="42">
        <f t="shared" si="82"/>
        <v>0</v>
      </c>
      <c r="K221" s="42">
        <f t="shared" si="83"/>
        <v>0</v>
      </c>
    </row>
    <row r="222" spans="1:11" s="25" customFormat="1" x14ac:dyDescent="0.25">
      <c r="A222" s="97"/>
      <c r="B222" s="26"/>
      <c r="C222" s="27" t="s">
        <v>33</v>
      </c>
      <c r="D222" s="11" t="s">
        <v>26</v>
      </c>
      <c r="E222" s="29"/>
      <c r="F222" s="60">
        <v>3.15</v>
      </c>
      <c r="G222" s="33"/>
      <c r="H222" s="42">
        <f t="shared" si="81"/>
        <v>0</v>
      </c>
      <c r="I222" s="42"/>
      <c r="J222" s="42">
        <f t="shared" si="82"/>
        <v>0</v>
      </c>
      <c r="K222" s="42">
        <f t="shared" si="83"/>
        <v>0</v>
      </c>
    </row>
    <row r="223" spans="1:11" s="25" customFormat="1" x14ac:dyDescent="0.25">
      <c r="A223" s="97"/>
      <c r="B223" s="26"/>
      <c r="C223" s="27" t="s">
        <v>36</v>
      </c>
      <c r="D223" s="11" t="s">
        <v>20</v>
      </c>
      <c r="E223" s="29"/>
      <c r="F223" s="44">
        <v>21</v>
      </c>
      <c r="G223" s="33"/>
      <c r="H223" s="42">
        <f t="shared" si="81"/>
        <v>0</v>
      </c>
      <c r="I223" s="42"/>
      <c r="J223" s="42">
        <f t="shared" si="82"/>
        <v>0</v>
      </c>
      <c r="K223" s="42">
        <f t="shared" si="83"/>
        <v>0</v>
      </c>
    </row>
    <row r="224" spans="1:11" s="25" customFormat="1" x14ac:dyDescent="0.25">
      <c r="A224" s="97"/>
      <c r="B224" s="26"/>
      <c r="C224" s="27" t="s">
        <v>87</v>
      </c>
      <c r="D224" s="11" t="s">
        <v>88</v>
      </c>
      <c r="E224" s="29"/>
      <c r="F224" s="44">
        <f>F219</f>
        <v>21</v>
      </c>
      <c r="G224" s="42"/>
      <c r="H224" s="42">
        <f t="shared" si="81"/>
        <v>0</v>
      </c>
      <c r="I224" s="42"/>
      <c r="J224" s="42">
        <f t="shared" si="82"/>
        <v>0</v>
      </c>
      <c r="K224" s="42">
        <f t="shared" si="83"/>
        <v>0</v>
      </c>
    </row>
    <row r="225" spans="1:11" s="25" customFormat="1" x14ac:dyDescent="0.25">
      <c r="A225" s="100">
        <v>31</v>
      </c>
      <c r="B225" s="80"/>
      <c r="C225" s="85" t="s">
        <v>68</v>
      </c>
      <c r="D225" s="81" t="s">
        <v>20</v>
      </c>
      <c r="E225" s="82"/>
      <c r="F225" s="83">
        <v>57</v>
      </c>
      <c r="G225" s="84"/>
      <c r="H225" s="84"/>
      <c r="I225" s="84"/>
      <c r="J225" s="84"/>
      <c r="K225" s="84"/>
    </row>
    <row r="226" spans="1:11" s="25" customFormat="1" x14ac:dyDescent="0.25">
      <c r="A226" s="97"/>
      <c r="B226" s="26"/>
      <c r="C226" s="27" t="s">
        <v>86</v>
      </c>
      <c r="D226" s="11" t="str">
        <f>D225</f>
        <v>მ3</v>
      </c>
      <c r="E226" s="29"/>
      <c r="F226" s="60">
        <f>F225</f>
        <v>57</v>
      </c>
      <c r="G226" s="42"/>
      <c r="H226" s="42">
        <f t="shared" ref="H226:H230" si="84">G226*F226</f>
        <v>0</v>
      </c>
      <c r="I226" s="42"/>
      <c r="J226" s="42">
        <f t="shared" ref="J226:J230" si="85">I226*F226</f>
        <v>0</v>
      </c>
      <c r="K226" s="42">
        <f t="shared" ref="K226:K230" si="86">J226+H226</f>
        <v>0</v>
      </c>
    </row>
    <row r="227" spans="1:11" s="25" customFormat="1" x14ac:dyDescent="0.25">
      <c r="A227" s="97"/>
      <c r="B227" s="26"/>
      <c r="C227" s="27" t="s">
        <v>22</v>
      </c>
      <c r="D227" s="11" t="s">
        <v>26</v>
      </c>
      <c r="E227" s="29"/>
      <c r="F227" s="60">
        <v>0.1</v>
      </c>
      <c r="G227" s="33"/>
      <c r="H227" s="42">
        <f t="shared" si="84"/>
        <v>0</v>
      </c>
      <c r="I227" s="42"/>
      <c r="J227" s="42">
        <f t="shared" si="85"/>
        <v>0</v>
      </c>
      <c r="K227" s="42">
        <f t="shared" si="86"/>
        <v>0</v>
      </c>
    </row>
    <row r="228" spans="1:11" s="25" customFormat="1" x14ac:dyDescent="0.25">
      <c r="A228" s="97"/>
      <c r="B228" s="26"/>
      <c r="C228" s="27" t="s">
        <v>33</v>
      </c>
      <c r="D228" s="11" t="s">
        <v>26</v>
      </c>
      <c r="E228" s="29"/>
      <c r="F228" s="60">
        <v>8.9469999999999992</v>
      </c>
      <c r="G228" s="33"/>
      <c r="H228" s="42">
        <f t="shared" si="84"/>
        <v>0</v>
      </c>
      <c r="I228" s="42"/>
      <c r="J228" s="42">
        <f t="shared" si="85"/>
        <v>0</v>
      </c>
      <c r="K228" s="42">
        <f t="shared" si="86"/>
        <v>0</v>
      </c>
    </row>
    <row r="229" spans="1:11" s="25" customFormat="1" x14ac:dyDescent="0.25">
      <c r="A229" s="97"/>
      <c r="B229" s="26"/>
      <c r="C229" s="27" t="s">
        <v>36</v>
      </c>
      <c r="D229" s="11" t="s">
        <v>20</v>
      </c>
      <c r="E229" s="29"/>
      <c r="F229" s="44">
        <v>57</v>
      </c>
      <c r="G229" s="33"/>
      <c r="H229" s="42">
        <f t="shared" si="84"/>
        <v>0</v>
      </c>
      <c r="I229" s="42"/>
      <c r="J229" s="42">
        <f t="shared" si="85"/>
        <v>0</v>
      </c>
      <c r="K229" s="42">
        <f t="shared" si="86"/>
        <v>0</v>
      </c>
    </row>
    <row r="230" spans="1:11" s="25" customFormat="1" x14ac:dyDescent="0.25">
      <c r="A230" s="97"/>
      <c r="B230" s="26"/>
      <c r="C230" s="27" t="s">
        <v>87</v>
      </c>
      <c r="D230" s="11" t="s">
        <v>88</v>
      </c>
      <c r="E230" s="29"/>
      <c r="F230" s="44">
        <f>F225</f>
        <v>57</v>
      </c>
      <c r="G230" s="42"/>
      <c r="H230" s="42">
        <f t="shared" si="84"/>
        <v>0</v>
      </c>
      <c r="I230" s="42"/>
      <c r="J230" s="42">
        <f t="shared" si="85"/>
        <v>0</v>
      </c>
      <c r="K230" s="42">
        <f t="shared" si="86"/>
        <v>0</v>
      </c>
    </row>
    <row r="231" spans="1:11" s="25" customFormat="1" x14ac:dyDescent="0.25">
      <c r="A231" s="94">
        <v>32</v>
      </c>
      <c r="B231" s="91"/>
      <c r="C231" s="92" t="s">
        <v>67</v>
      </c>
      <c r="D231" s="81" t="s">
        <v>20</v>
      </c>
      <c r="E231" s="93"/>
      <c r="F231" s="89">
        <v>6</v>
      </c>
      <c r="G231" s="93"/>
      <c r="H231" s="93"/>
      <c r="I231" s="93"/>
      <c r="J231" s="93"/>
      <c r="K231" s="93"/>
    </row>
    <row r="232" spans="1:11" s="25" customFormat="1" x14ac:dyDescent="0.25">
      <c r="A232" s="97"/>
      <c r="B232" s="26"/>
      <c r="C232" s="27" t="s">
        <v>86</v>
      </c>
      <c r="D232" s="11" t="str">
        <f>D231</f>
        <v>მ3</v>
      </c>
      <c r="E232" s="29"/>
      <c r="F232" s="60">
        <f>F231</f>
        <v>6</v>
      </c>
      <c r="G232" s="42"/>
      <c r="H232" s="42">
        <f t="shared" ref="H232:H235" si="87">G232*F232</f>
        <v>0</v>
      </c>
      <c r="I232" s="42"/>
      <c r="J232" s="42">
        <f t="shared" ref="J232:J235" si="88">I232*F232</f>
        <v>0</v>
      </c>
      <c r="K232" s="42">
        <f t="shared" ref="K232:K235" si="89">J232+H232</f>
        <v>0</v>
      </c>
    </row>
    <row r="233" spans="1:11" s="25" customFormat="1" x14ac:dyDescent="0.25">
      <c r="A233" s="97"/>
      <c r="B233" s="26"/>
      <c r="C233" s="27" t="s">
        <v>33</v>
      </c>
      <c r="D233" s="11" t="s">
        <v>26</v>
      </c>
      <c r="E233" s="29"/>
      <c r="F233" s="60">
        <v>0.92</v>
      </c>
      <c r="G233" s="33"/>
      <c r="H233" s="42">
        <f t="shared" si="87"/>
        <v>0</v>
      </c>
      <c r="I233" s="42"/>
      <c r="J233" s="42">
        <f t="shared" si="88"/>
        <v>0</v>
      </c>
      <c r="K233" s="42">
        <f t="shared" si="89"/>
        <v>0</v>
      </c>
    </row>
    <row r="234" spans="1:11" s="25" customFormat="1" x14ac:dyDescent="0.25">
      <c r="A234" s="97"/>
      <c r="B234" s="26"/>
      <c r="C234" s="27" t="s">
        <v>36</v>
      </c>
      <c r="D234" s="11" t="s">
        <v>20</v>
      </c>
      <c r="E234" s="29"/>
      <c r="F234" s="44">
        <v>6</v>
      </c>
      <c r="G234" s="33"/>
      <c r="H234" s="42">
        <f t="shared" si="87"/>
        <v>0</v>
      </c>
      <c r="I234" s="42"/>
      <c r="J234" s="42">
        <f t="shared" si="88"/>
        <v>0</v>
      </c>
      <c r="K234" s="42">
        <f t="shared" si="89"/>
        <v>0</v>
      </c>
    </row>
    <row r="235" spans="1:11" s="25" customFormat="1" x14ac:dyDescent="0.25">
      <c r="A235" s="97"/>
      <c r="B235" s="26"/>
      <c r="C235" s="27" t="s">
        <v>87</v>
      </c>
      <c r="D235" s="11" t="s">
        <v>88</v>
      </c>
      <c r="E235" s="29"/>
      <c r="F235" s="44">
        <f>F231</f>
        <v>6</v>
      </c>
      <c r="G235" s="42"/>
      <c r="H235" s="42">
        <f t="shared" si="87"/>
        <v>0</v>
      </c>
      <c r="I235" s="42"/>
      <c r="J235" s="42">
        <f t="shared" si="88"/>
        <v>0</v>
      </c>
      <c r="K235" s="42">
        <f t="shared" si="89"/>
        <v>0</v>
      </c>
    </row>
    <row r="236" spans="1:11" s="25" customFormat="1" x14ac:dyDescent="0.25">
      <c r="A236" s="100">
        <v>33</v>
      </c>
      <c r="B236" s="80"/>
      <c r="C236" s="85" t="s">
        <v>69</v>
      </c>
      <c r="D236" s="81" t="s">
        <v>20</v>
      </c>
      <c r="E236" s="82"/>
      <c r="F236" s="83">
        <v>6</v>
      </c>
      <c r="G236" s="84"/>
      <c r="H236" s="84"/>
      <c r="I236" s="84"/>
      <c r="J236" s="84"/>
      <c r="K236" s="84"/>
    </row>
    <row r="237" spans="1:11" s="25" customFormat="1" x14ac:dyDescent="0.25">
      <c r="A237" s="97"/>
      <c r="B237" s="26"/>
      <c r="C237" s="27" t="s">
        <v>86</v>
      </c>
      <c r="D237" s="11" t="str">
        <f>D236</f>
        <v>მ3</v>
      </c>
      <c r="E237" s="29"/>
      <c r="F237" s="60">
        <f>F236</f>
        <v>6</v>
      </c>
      <c r="G237" s="42"/>
      <c r="H237" s="42">
        <f t="shared" ref="H237:H240" si="90">G237*F237</f>
        <v>0</v>
      </c>
      <c r="I237" s="42"/>
      <c r="J237" s="42">
        <f t="shared" ref="J237:J240" si="91">I237*F237</f>
        <v>0</v>
      </c>
      <c r="K237" s="42">
        <f t="shared" ref="K237:K240" si="92">J237+H237</f>
        <v>0</v>
      </c>
    </row>
    <row r="238" spans="1:11" s="25" customFormat="1" x14ac:dyDescent="0.25">
      <c r="A238" s="97"/>
      <c r="B238" s="26"/>
      <c r="C238" s="27" t="s">
        <v>33</v>
      </c>
      <c r="D238" s="11" t="s">
        <v>26</v>
      </c>
      <c r="E238" s="29"/>
      <c r="F238" s="60">
        <v>0.92</v>
      </c>
      <c r="G238" s="33"/>
      <c r="H238" s="42">
        <f t="shared" si="90"/>
        <v>0</v>
      </c>
      <c r="I238" s="42"/>
      <c r="J238" s="42">
        <f t="shared" si="91"/>
        <v>0</v>
      </c>
      <c r="K238" s="42">
        <f t="shared" si="92"/>
        <v>0</v>
      </c>
    </row>
    <row r="239" spans="1:11" s="25" customFormat="1" x14ac:dyDescent="0.25">
      <c r="A239" s="97"/>
      <c r="B239" s="26"/>
      <c r="C239" s="27" t="s">
        <v>36</v>
      </c>
      <c r="D239" s="11" t="s">
        <v>20</v>
      </c>
      <c r="E239" s="29"/>
      <c r="F239" s="44">
        <v>6</v>
      </c>
      <c r="G239" s="33"/>
      <c r="H239" s="42">
        <f t="shared" si="90"/>
        <v>0</v>
      </c>
      <c r="I239" s="42"/>
      <c r="J239" s="42">
        <f t="shared" si="91"/>
        <v>0</v>
      </c>
      <c r="K239" s="42">
        <f t="shared" si="92"/>
        <v>0</v>
      </c>
    </row>
    <row r="240" spans="1:11" s="25" customFormat="1" x14ac:dyDescent="0.25">
      <c r="A240" s="97"/>
      <c r="B240" s="26"/>
      <c r="C240" s="27" t="s">
        <v>87</v>
      </c>
      <c r="D240" s="11" t="s">
        <v>88</v>
      </c>
      <c r="E240" s="29"/>
      <c r="F240" s="44">
        <f>F236</f>
        <v>6</v>
      </c>
      <c r="G240" s="42"/>
      <c r="H240" s="42">
        <f t="shared" si="90"/>
        <v>0</v>
      </c>
      <c r="I240" s="42"/>
      <c r="J240" s="42">
        <f t="shared" si="91"/>
        <v>0</v>
      </c>
      <c r="K240" s="42">
        <f t="shared" si="92"/>
        <v>0</v>
      </c>
    </row>
    <row r="241" spans="1:11" s="25" customFormat="1" ht="30" x14ac:dyDescent="0.25">
      <c r="A241" s="100">
        <v>34</v>
      </c>
      <c r="B241" s="80"/>
      <c r="C241" s="85" t="s">
        <v>70</v>
      </c>
      <c r="D241" s="81" t="s">
        <v>20</v>
      </c>
      <c r="E241" s="82"/>
      <c r="F241" s="83">
        <v>9.5</v>
      </c>
      <c r="G241" s="84"/>
      <c r="H241" s="84"/>
      <c r="I241" s="84"/>
      <c r="J241" s="84"/>
      <c r="K241" s="84"/>
    </row>
    <row r="242" spans="1:11" s="25" customFormat="1" x14ac:dyDescent="0.25">
      <c r="A242" s="97"/>
      <c r="B242" s="26"/>
      <c r="C242" s="27" t="s">
        <v>86</v>
      </c>
      <c r="D242" s="11" t="str">
        <f>D241</f>
        <v>მ3</v>
      </c>
      <c r="E242" s="29"/>
      <c r="F242" s="60">
        <f>F241</f>
        <v>9.5</v>
      </c>
      <c r="G242" s="42"/>
      <c r="H242" s="42">
        <f t="shared" ref="H242:H246" si="93">G242*F242</f>
        <v>0</v>
      </c>
      <c r="I242" s="42"/>
      <c r="J242" s="42">
        <f t="shared" ref="J242:J246" si="94">I242*F242</f>
        <v>0</v>
      </c>
      <c r="K242" s="42">
        <f t="shared" ref="K242:K246" si="95">J242+H242</f>
        <v>0</v>
      </c>
    </row>
    <row r="243" spans="1:11" s="25" customFormat="1" x14ac:dyDescent="0.25">
      <c r="A243" s="97"/>
      <c r="B243" s="26"/>
      <c r="C243" s="27" t="s">
        <v>22</v>
      </c>
      <c r="D243" s="11" t="s">
        <v>26</v>
      </c>
      <c r="E243" s="29"/>
      <c r="F243" s="60">
        <v>0.15</v>
      </c>
      <c r="G243" s="33"/>
      <c r="H243" s="42">
        <f t="shared" si="93"/>
        <v>0</v>
      </c>
      <c r="I243" s="42"/>
      <c r="J243" s="42">
        <f t="shared" si="94"/>
        <v>0</v>
      </c>
      <c r="K243" s="42">
        <f t="shared" si="95"/>
        <v>0</v>
      </c>
    </row>
    <row r="244" spans="1:11" s="25" customFormat="1" x14ac:dyDescent="0.25">
      <c r="A244" s="97"/>
      <c r="B244" s="26"/>
      <c r="C244" s="27" t="s">
        <v>33</v>
      </c>
      <c r="D244" s="11" t="s">
        <v>26</v>
      </c>
      <c r="E244" s="29"/>
      <c r="F244" s="60">
        <v>1.25</v>
      </c>
      <c r="G244" s="33"/>
      <c r="H244" s="42">
        <f t="shared" si="93"/>
        <v>0</v>
      </c>
      <c r="I244" s="42"/>
      <c r="J244" s="42">
        <f t="shared" si="94"/>
        <v>0</v>
      </c>
      <c r="K244" s="42">
        <f t="shared" si="95"/>
        <v>0</v>
      </c>
    </row>
    <row r="245" spans="1:11" s="25" customFormat="1" x14ac:dyDescent="0.25">
      <c r="A245" s="97"/>
      <c r="B245" s="26"/>
      <c r="C245" s="27" t="s">
        <v>36</v>
      </c>
      <c r="D245" s="11" t="s">
        <v>20</v>
      </c>
      <c r="E245" s="29"/>
      <c r="F245" s="44">
        <v>9.5</v>
      </c>
      <c r="G245" s="33"/>
      <c r="H245" s="42">
        <f t="shared" si="93"/>
        <v>0</v>
      </c>
      <c r="I245" s="42"/>
      <c r="J245" s="42">
        <f t="shared" si="94"/>
        <v>0</v>
      </c>
      <c r="K245" s="42">
        <f t="shared" si="95"/>
        <v>0</v>
      </c>
    </row>
    <row r="246" spans="1:11" s="25" customFormat="1" x14ac:dyDescent="0.25">
      <c r="A246" s="97"/>
      <c r="B246" s="26"/>
      <c r="C246" s="27" t="s">
        <v>87</v>
      </c>
      <c r="D246" s="11" t="s">
        <v>88</v>
      </c>
      <c r="E246" s="29"/>
      <c r="F246" s="44">
        <f>F241</f>
        <v>9.5</v>
      </c>
      <c r="G246" s="42"/>
      <c r="H246" s="42">
        <f t="shared" si="93"/>
        <v>0</v>
      </c>
      <c r="I246" s="42"/>
      <c r="J246" s="42">
        <f t="shared" si="94"/>
        <v>0</v>
      </c>
      <c r="K246" s="42">
        <f t="shared" si="95"/>
        <v>0</v>
      </c>
    </row>
    <row r="247" spans="1:11" s="25" customFormat="1" x14ac:dyDescent="0.25">
      <c r="A247" s="94">
        <v>35</v>
      </c>
      <c r="B247" s="86"/>
      <c r="C247" s="92" t="s">
        <v>71</v>
      </c>
      <c r="D247" s="87" t="s">
        <v>20</v>
      </c>
      <c r="E247" s="88"/>
      <c r="F247" s="89">
        <v>11</v>
      </c>
      <c r="G247" s="90"/>
      <c r="H247" s="90"/>
      <c r="I247" s="90"/>
      <c r="J247" s="90"/>
      <c r="K247" s="90"/>
    </row>
    <row r="248" spans="1:11" s="25" customFormat="1" x14ac:dyDescent="0.25">
      <c r="A248" s="97"/>
      <c r="B248" s="26"/>
      <c r="C248" s="27" t="s">
        <v>86</v>
      </c>
      <c r="D248" s="11" t="str">
        <f>D247</f>
        <v>მ3</v>
      </c>
      <c r="E248" s="29"/>
      <c r="F248" s="60">
        <f>F247</f>
        <v>11</v>
      </c>
      <c r="G248" s="42"/>
      <c r="H248" s="42">
        <f t="shared" ref="H248:H252" si="96">G248*F248</f>
        <v>0</v>
      </c>
      <c r="I248" s="42"/>
      <c r="J248" s="42">
        <f t="shared" ref="J248:J252" si="97">I248*F248</f>
        <v>0</v>
      </c>
      <c r="K248" s="42">
        <f t="shared" ref="K248:K252" si="98">J248+H248</f>
        <v>0</v>
      </c>
    </row>
    <row r="249" spans="1:11" s="25" customFormat="1" x14ac:dyDescent="0.25">
      <c r="A249" s="97"/>
      <c r="B249" s="26"/>
      <c r="C249" s="27" t="s">
        <v>22</v>
      </c>
      <c r="D249" s="11" t="s">
        <v>26</v>
      </c>
      <c r="E249" s="29"/>
      <c r="F249" s="60">
        <v>0.12</v>
      </c>
      <c r="G249" s="33"/>
      <c r="H249" s="42">
        <f t="shared" si="96"/>
        <v>0</v>
      </c>
      <c r="I249" s="42"/>
      <c r="J249" s="42">
        <f t="shared" si="97"/>
        <v>0</v>
      </c>
      <c r="K249" s="42">
        <f t="shared" si="98"/>
        <v>0</v>
      </c>
    </row>
    <row r="250" spans="1:11" s="25" customFormat="1" x14ac:dyDescent="0.25">
      <c r="A250" s="97"/>
      <c r="B250" s="26"/>
      <c r="C250" s="27" t="s">
        <v>33</v>
      </c>
      <c r="D250" s="11" t="s">
        <v>26</v>
      </c>
      <c r="E250" s="29"/>
      <c r="F250" s="60">
        <v>0.12</v>
      </c>
      <c r="G250" s="33"/>
      <c r="H250" s="42">
        <f t="shared" si="96"/>
        <v>0</v>
      </c>
      <c r="I250" s="42"/>
      <c r="J250" s="42">
        <f t="shared" si="97"/>
        <v>0</v>
      </c>
      <c r="K250" s="42">
        <f t="shared" si="98"/>
        <v>0</v>
      </c>
    </row>
    <row r="251" spans="1:11" s="25" customFormat="1" x14ac:dyDescent="0.25">
      <c r="A251" s="97"/>
      <c r="B251" s="26"/>
      <c r="C251" s="27" t="s">
        <v>72</v>
      </c>
      <c r="D251" s="11" t="s">
        <v>20</v>
      </c>
      <c r="E251" s="29"/>
      <c r="F251" s="44">
        <v>11</v>
      </c>
      <c r="G251" s="33"/>
      <c r="H251" s="42">
        <f t="shared" si="96"/>
        <v>0</v>
      </c>
      <c r="I251" s="42"/>
      <c r="J251" s="42">
        <f t="shared" si="97"/>
        <v>0</v>
      </c>
      <c r="K251" s="42">
        <f t="shared" si="98"/>
        <v>0</v>
      </c>
    </row>
    <row r="252" spans="1:11" s="25" customFormat="1" x14ac:dyDescent="0.25">
      <c r="A252" s="97"/>
      <c r="B252" s="26"/>
      <c r="C252" s="27" t="s">
        <v>87</v>
      </c>
      <c r="D252" s="11" t="s">
        <v>88</v>
      </c>
      <c r="E252" s="29"/>
      <c r="F252" s="44">
        <f>F247</f>
        <v>11</v>
      </c>
      <c r="G252" s="42"/>
      <c r="H252" s="42">
        <f t="shared" si="96"/>
        <v>0</v>
      </c>
      <c r="I252" s="42"/>
      <c r="J252" s="42">
        <f t="shared" si="97"/>
        <v>0</v>
      </c>
      <c r="K252" s="42">
        <f t="shared" si="98"/>
        <v>0</v>
      </c>
    </row>
    <row r="253" spans="1:11" s="25" customFormat="1" x14ac:dyDescent="0.25">
      <c r="A253" s="100">
        <v>36</v>
      </c>
      <c r="B253" s="80"/>
      <c r="C253" s="85" t="s">
        <v>73</v>
      </c>
      <c r="D253" s="81" t="s">
        <v>20</v>
      </c>
      <c r="E253" s="82"/>
      <c r="F253" s="83">
        <v>8</v>
      </c>
      <c r="G253" s="84"/>
      <c r="H253" s="84"/>
      <c r="I253" s="84"/>
      <c r="J253" s="84"/>
      <c r="K253" s="84"/>
    </row>
    <row r="254" spans="1:11" s="25" customFormat="1" x14ac:dyDescent="0.25">
      <c r="A254" s="97"/>
      <c r="B254" s="26"/>
      <c r="C254" s="27" t="s">
        <v>86</v>
      </c>
      <c r="D254" s="11" t="str">
        <f>D253</f>
        <v>მ3</v>
      </c>
      <c r="E254" s="29"/>
      <c r="F254" s="60">
        <f>F253</f>
        <v>8</v>
      </c>
      <c r="G254" s="42"/>
      <c r="H254" s="42">
        <f t="shared" ref="H254:H257" si="99">G254*F254</f>
        <v>0</v>
      </c>
      <c r="I254" s="42"/>
      <c r="J254" s="42">
        <f t="shared" ref="J254:J257" si="100">I254*F254</f>
        <v>0</v>
      </c>
      <c r="K254" s="42">
        <f t="shared" ref="K254:K257" si="101">J254+H254</f>
        <v>0</v>
      </c>
    </row>
    <row r="255" spans="1:11" s="25" customFormat="1" x14ac:dyDescent="0.25">
      <c r="A255" s="97"/>
      <c r="B255" s="26"/>
      <c r="C255" s="27" t="s">
        <v>33</v>
      </c>
      <c r="D255" s="11" t="s">
        <v>26</v>
      </c>
      <c r="E255" s="29"/>
      <c r="F255" s="60">
        <v>1.27</v>
      </c>
      <c r="G255" s="33"/>
      <c r="H255" s="42">
        <f t="shared" si="99"/>
        <v>0</v>
      </c>
      <c r="I255" s="42"/>
      <c r="J255" s="42">
        <f t="shared" si="100"/>
        <v>0</v>
      </c>
      <c r="K255" s="42">
        <f t="shared" si="101"/>
        <v>0</v>
      </c>
    </row>
    <row r="256" spans="1:11" s="25" customFormat="1" x14ac:dyDescent="0.25">
      <c r="A256" s="97"/>
      <c r="B256" s="26"/>
      <c r="C256" s="27" t="s">
        <v>36</v>
      </c>
      <c r="D256" s="11" t="s">
        <v>20</v>
      </c>
      <c r="E256" s="29"/>
      <c r="F256" s="44">
        <v>8</v>
      </c>
      <c r="G256" s="33"/>
      <c r="H256" s="42">
        <f t="shared" si="99"/>
        <v>0</v>
      </c>
      <c r="I256" s="42"/>
      <c r="J256" s="42">
        <f t="shared" si="100"/>
        <v>0</v>
      </c>
      <c r="K256" s="42">
        <f t="shared" si="101"/>
        <v>0</v>
      </c>
    </row>
    <row r="257" spans="1:11" s="25" customFormat="1" x14ac:dyDescent="0.25">
      <c r="A257" s="97"/>
      <c r="B257" s="26"/>
      <c r="C257" s="27" t="s">
        <v>87</v>
      </c>
      <c r="D257" s="11" t="s">
        <v>88</v>
      </c>
      <c r="E257" s="29"/>
      <c r="F257" s="44">
        <f>F253</f>
        <v>8</v>
      </c>
      <c r="G257" s="42"/>
      <c r="H257" s="42">
        <f t="shared" si="99"/>
        <v>0</v>
      </c>
      <c r="I257" s="42"/>
      <c r="J257" s="42">
        <f t="shared" si="100"/>
        <v>0</v>
      </c>
      <c r="K257" s="42">
        <f t="shared" si="101"/>
        <v>0</v>
      </c>
    </row>
    <row r="258" spans="1:11" s="25" customFormat="1" ht="30" x14ac:dyDescent="0.25">
      <c r="A258" s="100">
        <v>37</v>
      </c>
      <c r="B258" s="80"/>
      <c r="C258" s="85" t="s">
        <v>74</v>
      </c>
      <c r="D258" s="81" t="s">
        <v>17</v>
      </c>
      <c r="E258" s="82"/>
      <c r="F258" s="83">
        <v>5</v>
      </c>
      <c r="G258" s="84"/>
      <c r="H258" s="84"/>
      <c r="I258" s="84"/>
      <c r="J258" s="84"/>
      <c r="K258" s="84"/>
    </row>
    <row r="259" spans="1:11" s="25" customFormat="1" x14ac:dyDescent="0.25">
      <c r="A259" s="97"/>
      <c r="B259" s="26"/>
      <c r="C259" s="27" t="s">
        <v>86</v>
      </c>
      <c r="D259" s="11" t="str">
        <f>D258</f>
        <v>ცალი</v>
      </c>
      <c r="E259" s="29"/>
      <c r="F259" s="60">
        <f>F258</f>
        <v>5</v>
      </c>
      <c r="G259" s="42"/>
      <c r="H259" s="42">
        <f t="shared" ref="H259:H264" si="102">G259*F259</f>
        <v>0</v>
      </c>
      <c r="I259" s="42"/>
      <c r="J259" s="42">
        <f t="shared" ref="J259:J264" si="103">I259*F259</f>
        <v>0</v>
      </c>
      <c r="K259" s="42">
        <f t="shared" ref="K259:K264" si="104">J259+H259</f>
        <v>0</v>
      </c>
    </row>
    <row r="260" spans="1:11" s="25" customFormat="1" x14ac:dyDescent="0.25">
      <c r="A260" s="97"/>
      <c r="B260" s="26"/>
      <c r="C260" s="27" t="s">
        <v>75</v>
      </c>
      <c r="D260" s="11" t="s">
        <v>26</v>
      </c>
      <c r="E260" s="29"/>
      <c r="F260" s="60">
        <v>0.15</v>
      </c>
      <c r="G260" s="33"/>
      <c r="H260" s="42">
        <f t="shared" si="102"/>
        <v>0</v>
      </c>
      <c r="I260" s="42"/>
      <c r="J260" s="42">
        <f t="shared" si="103"/>
        <v>0</v>
      </c>
      <c r="K260" s="42">
        <f t="shared" si="104"/>
        <v>0</v>
      </c>
    </row>
    <row r="261" spans="1:11" s="25" customFormat="1" x14ac:dyDescent="0.25">
      <c r="A261" s="97"/>
      <c r="B261" s="26"/>
      <c r="C261" s="27" t="s">
        <v>33</v>
      </c>
      <c r="D261" s="11" t="s">
        <v>26</v>
      </c>
      <c r="E261" s="29"/>
      <c r="F261" s="60">
        <v>1.65</v>
      </c>
      <c r="G261" s="33"/>
      <c r="H261" s="42">
        <f t="shared" si="102"/>
        <v>0</v>
      </c>
      <c r="I261" s="42"/>
      <c r="J261" s="42">
        <f t="shared" si="103"/>
        <v>0</v>
      </c>
      <c r="K261" s="42">
        <f t="shared" si="104"/>
        <v>0</v>
      </c>
    </row>
    <row r="262" spans="1:11" s="25" customFormat="1" x14ac:dyDescent="0.25">
      <c r="A262" s="97"/>
      <c r="B262" s="26"/>
      <c r="C262" s="27" t="s">
        <v>36</v>
      </c>
      <c r="D262" s="11" t="s">
        <v>20</v>
      </c>
      <c r="E262" s="29"/>
      <c r="F262" s="44">
        <v>13</v>
      </c>
      <c r="G262" s="33"/>
      <c r="H262" s="42">
        <f t="shared" si="102"/>
        <v>0</v>
      </c>
      <c r="I262" s="42"/>
      <c r="J262" s="42">
        <f t="shared" si="103"/>
        <v>0</v>
      </c>
      <c r="K262" s="42">
        <f t="shared" si="104"/>
        <v>0</v>
      </c>
    </row>
    <row r="263" spans="1:11" s="25" customFormat="1" x14ac:dyDescent="0.25">
      <c r="A263" s="97"/>
      <c r="B263" s="26"/>
      <c r="C263" s="27" t="s">
        <v>76</v>
      </c>
      <c r="D263" s="11" t="s">
        <v>20</v>
      </c>
      <c r="E263" s="29"/>
      <c r="F263" s="44">
        <v>5</v>
      </c>
      <c r="G263" s="33"/>
      <c r="H263" s="42">
        <f t="shared" si="102"/>
        <v>0</v>
      </c>
      <c r="I263" s="42"/>
      <c r="J263" s="42">
        <f t="shared" si="103"/>
        <v>0</v>
      </c>
      <c r="K263" s="42">
        <f t="shared" si="104"/>
        <v>0</v>
      </c>
    </row>
    <row r="264" spans="1:11" s="25" customFormat="1" x14ac:dyDescent="0.25">
      <c r="A264" s="97"/>
      <c r="B264" s="26"/>
      <c r="C264" s="27" t="s">
        <v>87</v>
      </c>
      <c r="D264" s="11" t="s">
        <v>88</v>
      </c>
      <c r="E264" s="29"/>
      <c r="F264" s="44">
        <f>F258</f>
        <v>5</v>
      </c>
      <c r="G264" s="42"/>
      <c r="H264" s="42">
        <f t="shared" si="102"/>
        <v>0</v>
      </c>
      <c r="I264" s="42"/>
      <c r="J264" s="42">
        <f t="shared" si="103"/>
        <v>0</v>
      </c>
      <c r="K264" s="42">
        <f t="shared" si="104"/>
        <v>0</v>
      </c>
    </row>
    <row r="265" spans="1:11" s="25" customFormat="1" x14ac:dyDescent="0.25">
      <c r="A265" s="100">
        <v>38</v>
      </c>
      <c r="B265" s="80"/>
      <c r="C265" s="85" t="s">
        <v>77</v>
      </c>
      <c r="D265" s="81" t="s">
        <v>20</v>
      </c>
      <c r="E265" s="82"/>
      <c r="F265" s="83">
        <v>2</v>
      </c>
      <c r="G265" s="84"/>
      <c r="H265" s="84"/>
      <c r="I265" s="84"/>
      <c r="J265" s="84"/>
      <c r="K265" s="84"/>
    </row>
    <row r="266" spans="1:11" s="25" customFormat="1" x14ac:dyDescent="0.25">
      <c r="A266" s="97"/>
      <c r="B266" s="26"/>
      <c r="C266" s="27" t="s">
        <v>86</v>
      </c>
      <c r="D266" s="11" t="str">
        <f>D265</f>
        <v>მ3</v>
      </c>
      <c r="E266" s="29"/>
      <c r="F266" s="60">
        <f>F265</f>
        <v>2</v>
      </c>
      <c r="G266" s="42"/>
      <c r="H266" s="42">
        <f t="shared" ref="H266:H269" si="105">G266*F266</f>
        <v>0</v>
      </c>
      <c r="I266" s="42"/>
      <c r="J266" s="42">
        <f t="shared" ref="J266:J269" si="106">I266*F266</f>
        <v>0</v>
      </c>
      <c r="K266" s="42">
        <f t="shared" ref="K266:K269" si="107">J266+H266</f>
        <v>0</v>
      </c>
    </row>
    <row r="267" spans="1:11" s="25" customFormat="1" x14ac:dyDescent="0.25">
      <c r="A267" s="97"/>
      <c r="B267" s="26"/>
      <c r="C267" s="27" t="s">
        <v>22</v>
      </c>
      <c r="D267" s="11" t="s">
        <v>26</v>
      </c>
      <c r="E267" s="29"/>
      <c r="F267" s="60">
        <v>0.12</v>
      </c>
      <c r="G267" s="33"/>
      <c r="H267" s="42">
        <f t="shared" si="105"/>
        <v>0</v>
      </c>
      <c r="I267" s="42"/>
      <c r="J267" s="42">
        <f t="shared" si="106"/>
        <v>0</v>
      </c>
      <c r="K267" s="42">
        <f t="shared" si="107"/>
        <v>0</v>
      </c>
    </row>
    <row r="268" spans="1:11" s="25" customFormat="1" x14ac:dyDescent="0.25">
      <c r="A268" s="97"/>
      <c r="B268" s="26"/>
      <c r="C268" s="27" t="s">
        <v>34</v>
      </c>
      <c r="D268" s="11" t="s">
        <v>26</v>
      </c>
      <c r="E268" s="29"/>
      <c r="F268" s="60">
        <v>0.45</v>
      </c>
      <c r="G268" s="33"/>
      <c r="H268" s="42">
        <f t="shared" si="105"/>
        <v>0</v>
      </c>
      <c r="I268" s="42"/>
      <c r="J268" s="42">
        <f t="shared" si="106"/>
        <v>0</v>
      </c>
      <c r="K268" s="42">
        <f t="shared" si="107"/>
        <v>0</v>
      </c>
    </row>
    <row r="269" spans="1:11" s="25" customFormat="1" x14ac:dyDescent="0.25">
      <c r="A269" s="97"/>
      <c r="B269" s="26"/>
      <c r="C269" s="27" t="s">
        <v>36</v>
      </c>
      <c r="D269" s="11" t="s">
        <v>20</v>
      </c>
      <c r="E269" s="29"/>
      <c r="F269" s="44">
        <f>F265</f>
        <v>2</v>
      </c>
      <c r="G269" s="33"/>
      <c r="H269" s="42">
        <f t="shared" si="105"/>
        <v>0</v>
      </c>
      <c r="I269" s="42"/>
      <c r="J269" s="42">
        <f t="shared" si="106"/>
        <v>0</v>
      </c>
      <c r="K269" s="42">
        <f t="shared" si="107"/>
        <v>0</v>
      </c>
    </row>
    <row r="270" spans="1:11" s="25" customFormat="1" x14ac:dyDescent="0.25">
      <c r="A270" s="100">
        <v>39</v>
      </c>
      <c r="B270" s="80"/>
      <c r="C270" s="85" t="s">
        <v>78</v>
      </c>
      <c r="D270" s="81" t="s">
        <v>20</v>
      </c>
      <c r="E270" s="82"/>
      <c r="F270" s="83">
        <v>5.5</v>
      </c>
      <c r="G270" s="84"/>
      <c r="H270" s="84"/>
      <c r="I270" s="84"/>
      <c r="J270" s="84"/>
      <c r="K270" s="84"/>
    </row>
    <row r="271" spans="1:11" s="25" customFormat="1" x14ac:dyDescent="0.25">
      <c r="A271" s="97"/>
      <c r="B271" s="26"/>
      <c r="C271" s="27" t="s">
        <v>86</v>
      </c>
      <c r="D271" s="11" t="str">
        <f>D270</f>
        <v>მ3</v>
      </c>
      <c r="E271" s="29"/>
      <c r="F271" s="60">
        <f>F270</f>
        <v>5.5</v>
      </c>
      <c r="G271" s="42"/>
      <c r="H271" s="42">
        <f t="shared" ref="H271:H278" si="108">G271*F271</f>
        <v>0</v>
      </c>
      <c r="I271" s="42"/>
      <c r="J271" s="42">
        <f t="shared" ref="J271:J278" si="109">I271*F271</f>
        <v>0</v>
      </c>
      <c r="K271" s="42">
        <f t="shared" ref="K271:K278" si="110">J271+H271</f>
        <v>0</v>
      </c>
    </row>
    <row r="272" spans="1:11" s="25" customFormat="1" x14ac:dyDescent="0.25">
      <c r="A272" s="97"/>
      <c r="B272" s="26"/>
      <c r="C272" s="27" t="s">
        <v>23</v>
      </c>
      <c r="D272" s="11" t="s">
        <v>26</v>
      </c>
      <c r="E272" s="29"/>
      <c r="F272" s="60">
        <v>0.86</v>
      </c>
      <c r="G272" s="33"/>
      <c r="H272" s="42">
        <f t="shared" si="108"/>
        <v>0</v>
      </c>
      <c r="I272" s="42"/>
      <c r="J272" s="42">
        <f t="shared" si="109"/>
        <v>0</v>
      </c>
      <c r="K272" s="42">
        <f t="shared" si="110"/>
        <v>0</v>
      </c>
    </row>
    <row r="273" spans="1:13" s="25" customFormat="1" x14ac:dyDescent="0.25">
      <c r="A273" s="97"/>
      <c r="B273" s="26"/>
      <c r="C273" s="27" t="s">
        <v>36</v>
      </c>
      <c r="D273" s="11" t="s">
        <v>20</v>
      </c>
      <c r="E273" s="29"/>
      <c r="F273" s="44">
        <v>5.5</v>
      </c>
      <c r="G273" s="33"/>
      <c r="H273" s="42">
        <f t="shared" si="108"/>
        <v>0</v>
      </c>
      <c r="I273" s="42"/>
      <c r="J273" s="42">
        <f t="shared" si="109"/>
        <v>0</v>
      </c>
      <c r="K273" s="42">
        <f t="shared" si="110"/>
        <v>0</v>
      </c>
    </row>
    <row r="274" spans="1:13" s="25" customFormat="1" x14ac:dyDescent="0.25">
      <c r="A274" s="94">
        <v>40</v>
      </c>
      <c r="B274" s="86"/>
      <c r="C274" s="92" t="s">
        <v>79</v>
      </c>
      <c r="D274" s="87" t="s">
        <v>84</v>
      </c>
      <c r="E274" s="88"/>
      <c r="F274" s="89"/>
      <c r="G274" s="90"/>
      <c r="H274" s="90">
        <f t="shared" si="108"/>
        <v>0</v>
      </c>
      <c r="I274" s="90"/>
      <c r="J274" s="90">
        <f t="shared" si="109"/>
        <v>0</v>
      </c>
      <c r="K274" s="90">
        <f t="shared" si="110"/>
        <v>0</v>
      </c>
    </row>
    <row r="275" spans="1:13" s="25" customFormat="1" x14ac:dyDescent="0.25">
      <c r="A275" s="94">
        <v>41</v>
      </c>
      <c r="B275" s="86"/>
      <c r="C275" s="92" t="s">
        <v>80</v>
      </c>
      <c r="D275" s="87" t="s">
        <v>84</v>
      </c>
      <c r="E275" s="88"/>
      <c r="F275" s="89"/>
      <c r="G275" s="90"/>
      <c r="H275" s="90">
        <f t="shared" si="108"/>
        <v>0</v>
      </c>
      <c r="I275" s="90"/>
      <c r="J275" s="90">
        <f t="shared" si="109"/>
        <v>0</v>
      </c>
      <c r="K275" s="90">
        <f t="shared" si="110"/>
        <v>0</v>
      </c>
    </row>
    <row r="276" spans="1:13" s="25" customFormat="1" x14ac:dyDescent="0.25">
      <c r="A276" s="94">
        <v>42</v>
      </c>
      <c r="B276" s="86"/>
      <c r="C276" s="92" t="s">
        <v>81</v>
      </c>
      <c r="D276" s="87" t="s">
        <v>84</v>
      </c>
      <c r="E276" s="88"/>
      <c r="F276" s="89"/>
      <c r="G276" s="90"/>
      <c r="H276" s="90">
        <f t="shared" si="108"/>
        <v>0</v>
      </c>
      <c r="I276" s="90"/>
      <c r="J276" s="90">
        <f t="shared" si="109"/>
        <v>0</v>
      </c>
      <c r="K276" s="90">
        <f t="shared" si="110"/>
        <v>0</v>
      </c>
    </row>
    <row r="277" spans="1:13" s="25" customFormat="1" x14ac:dyDescent="0.25">
      <c r="A277" s="94">
        <v>43</v>
      </c>
      <c r="B277" s="86"/>
      <c r="C277" s="92" t="s">
        <v>82</v>
      </c>
      <c r="D277" s="87" t="s">
        <v>9</v>
      </c>
      <c r="E277" s="88"/>
      <c r="F277" s="89"/>
      <c r="G277" s="90"/>
      <c r="H277" s="90">
        <f t="shared" si="108"/>
        <v>0</v>
      </c>
      <c r="I277" s="90"/>
      <c r="J277" s="90">
        <f t="shared" si="109"/>
        <v>0</v>
      </c>
      <c r="K277" s="90">
        <f t="shared" si="110"/>
        <v>0</v>
      </c>
    </row>
    <row r="278" spans="1:13" s="25" customFormat="1" x14ac:dyDescent="0.25">
      <c r="A278" s="94">
        <v>44</v>
      </c>
      <c r="B278" s="86"/>
      <c r="C278" s="92" t="s">
        <v>83</v>
      </c>
      <c r="D278" s="87" t="s">
        <v>17</v>
      </c>
      <c r="E278" s="88"/>
      <c r="F278" s="89"/>
      <c r="G278" s="90"/>
      <c r="H278" s="90">
        <f t="shared" si="108"/>
        <v>0</v>
      </c>
      <c r="I278" s="90"/>
      <c r="J278" s="90">
        <f t="shared" si="109"/>
        <v>0</v>
      </c>
      <c r="K278" s="90">
        <f t="shared" si="110"/>
        <v>0</v>
      </c>
    </row>
    <row r="279" spans="1:13" s="25" customFormat="1" x14ac:dyDescent="0.25">
      <c r="A279" s="97"/>
      <c r="B279" s="26"/>
      <c r="C279" s="28"/>
      <c r="D279" s="11"/>
      <c r="E279" s="29"/>
      <c r="F279" s="44"/>
      <c r="G279" s="33"/>
      <c r="H279" s="33"/>
      <c r="I279" s="33"/>
      <c r="J279" s="33"/>
      <c r="K279" s="33"/>
    </row>
    <row r="280" spans="1:13" s="12" customFormat="1" ht="15.75" thickBot="1" x14ac:dyDescent="0.3">
      <c r="A280" s="72"/>
      <c r="B280" s="73"/>
      <c r="C280" s="74" t="s">
        <v>10</v>
      </c>
      <c r="D280" s="75"/>
      <c r="E280" s="76"/>
      <c r="F280" s="77"/>
      <c r="G280" s="78"/>
      <c r="H280" s="79">
        <f>SUM(H6:H103)</f>
        <v>0</v>
      </c>
      <c r="I280" s="76"/>
      <c r="J280" s="79">
        <f>SUM(J6:J103)</f>
        <v>0</v>
      </c>
      <c r="K280" s="79">
        <f>SUM(K6:K279)</f>
        <v>0</v>
      </c>
    </row>
    <row r="281" spans="1:13" x14ac:dyDescent="0.25">
      <c r="A281" s="101"/>
      <c r="B281" s="13"/>
      <c r="C281" s="13" t="s">
        <v>85</v>
      </c>
      <c r="D281" s="15">
        <v>0</v>
      </c>
      <c r="E281" s="34"/>
      <c r="F281" s="46"/>
      <c r="G281" s="34"/>
      <c r="H281" s="34"/>
      <c r="I281" s="34"/>
      <c r="J281" s="34"/>
      <c r="K281" s="35">
        <f>K280*D281</f>
        <v>0</v>
      </c>
    </row>
    <row r="282" spans="1:13" x14ac:dyDescent="0.25">
      <c r="A282" s="102"/>
      <c r="B282" s="9"/>
      <c r="C282" s="9" t="s">
        <v>10</v>
      </c>
      <c r="D282" s="14"/>
      <c r="E282" s="30"/>
      <c r="F282" s="47"/>
      <c r="G282" s="30"/>
      <c r="H282" s="30"/>
      <c r="I282" s="30"/>
      <c r="J282" s="30"/>
      <c r="K282" s="36">
        <f>SUM(K280:K281)</f>
        <v>0</v>
      </c>
    </row>
    <row r="283" spans="1:13" x14ac:dyDescent="0.25">
      <c r="A283" s="103"/>
      <c r="B283" s="16"/>
      <c r="C283" s="16" t="s">
        <v>11</v>
      </c>
      <c r="D283" s="17">
        <v>0</v>
      </c>
      <c r="E283" s="37"/>
      <c r="F283" s="48"/>
      <c r="G283" s="37"/>
      <c r="H283" s="37"/>
      <c r="I283" s="37"/>
      <c r="J283" s="37"/>
      <c r="K283" s="38">
        <f>K282*D283</f>
        <v>0</v>
      </c>
    </row>
    <row r="284" spans="1:13" x14ac:dyDescent="0.25">
      <c r="A284" s="102"/>
      <c r="B284" s="9"/>
      <c r="C284" s="9" t="s">
        <v>10</v>
      </c>
      <c r="D284" s="14"/>
      <c r="E284" s="30"/>
      <c r="F284" s="47"/>
      <c r="G284" s="30"/>
      <c r="H284" s="30"/>
      <c r="I284" s="30"/>
      <c r="J284" s="30"/>
      <c r="K284" s="36">
        <f>K283+K282</f>
        <v>0</v>
      </c>
    </row>
    <row r="285" spans="1:13" x14ac:dyDescent="0.25">
      <c r="A285" s="103"/>
      <c r="B285" s="16"/>
      <c r="C285" s="16" t="s">
        <v>12</v>
      </c>
      <c r="D285" s="17">
        <v>0</v>
      </c>
      <c r="E285" s="37"/>
      <c r="F285" s="48"/>
      <c r="G285" s="37"/>
      <c r="H285" s="37"/>
      <c r="I285" s="37"/>
      <c r="J285" s="37"/>
      <c r="K285" s="38"/>
    </row>
    <row r="286" spans="1:13" x14ac:dyDescent="0.25">
      <c r="A286" s="103"/>
      <c r="B286" s="16"/>
      <c r="C286" s="9" t="s">
        <v>10</v>
      </c>
      <c r="D286" s="105"/>
      <c r="E286" s="37"/>
      <c r="F286" s="48"/>
      <c r="G286" s="37"/>
      <c r="H286" s="37"/>
      <c r="I286" s="37"/>
      <c r="J286" s="37"/>
      <c r="K286" s="38"/>
    </row>
    <row r="287" spans="1:13" ht="15.75" thickBot="1" x14ac:dyDescent="0.3">
      <c r="A287" s="103"/>
      <c r="B287" s="16"/>
      <c r="C287" s="16" t="s">
        <v>15</v>
      </c>
      <c r="D287" s="17">
        <v>0.18</v>
      </c>
      <c r="E287" s="37"/>
      <c r="F287" s="48"/>
      <c r="G287" s="37"/>
      <c r="H287" s="37"/>
      <c r="I287" s="37"/>
      <c r="J287" s="37"/>
      <c r="K287" s="38">
        <f>D287*K284</f>
        <v>0</v>
      </c>
    </row>
    <row r="288" spans="1:13" ht="15.75" thickBot="1" x14ac:dyDescent="0.3">
      <c r="A288" s="22"/>
      <c r="B288" s="18"/>
      <c r="C288" s="18" t="s">
        <v>13</v>
      </c>
      <c r="D288" s="19"/>
      <c r="E288" s="39"/>
      <c r="F288" s="49"/>
      <c r="G288" s="39"/>
      <c r="H288" s="39"/>
      <c r="I288" s="39"/>
      <c r="J288" s="39"/>
      <c r="K288" s="40">
        <f>K287+K284</f>
        <v>0</v>
      </c>
      <c r="M288" s="20"/>
    </row>
    <row r="290" spans="3:4" ht="21" x14ac:dyDescent="0.35">
      <c r="C290" s="57"/>
    </row>
    <row r="291" spans="3:4" ht="15.75" x14ac:dyDescent="0.25">
      <c r="C291" s="51"/>
    </row>
    <row r="292" spans="3:4" ht="15.75" x14ac:dyDescent="0.25">
      <c r="C292" s="51"/>
    </row>
    <row r="293" spans="3:4" ht="15.75" x14ac:dyDescent="0.25">
      <c r="C293" s="51"/>
    </row>
    <row r="294" spans="3:4" ht="15.75" x14ac:dyDescent="0.25">
      <c r="C294" s="51"/>
    </row>
    <row r="295" spans="3:4" ht="15.75" x14ac:dyDescent="0.25">
      <c r="C295" s="51"/>
    </row>
    <row r="296" spans="3:4" x14ac:dyDescent="0.25">
      <c r="C296" s="55"/>
    </row>
    <row r="297" spans="3:4" x14ac:dyDescent="0.25">
      <c r="C297" s="52"/>
    </row>
    <row r="299" spans="3:4" ht="21" x14ac:dyDescent="0.35">
      <c r="C299" s="57"/>
    </row>
    <row r="300" spans="3:4" ht="23.25" x14ac:dyDescent="0.35">
      <c r="D300" s="56"/>
    </row>
    <row r="301" spans="3:4" ht="26.25" x14ac:dyDescent="0.4">
      <c r="C301" s="59"/>
    </row>
    <row r="304" spans="3:4" ht="28.5" x14ac:dyDescent="0.45">
      <c r="D304" s="58"/>
    </row>
  </sheetData>
  <autoFilter ref="A3:K288">
    <filterColumn colId="4" showButton="0"/>
    <filterColumn colId="6" showButton="0"/>
    <filterColumn colId="8" showButton="0"/>
  </autoFilter>
  <mergeCells count="9">
    <mergeCell ref="A1:K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paperSize="8" fitToHeight="0" orientation="landscape" r:id="rId1"/>
  <rowBreaks count="2" manualBreakCount="2">
    <brk id="61" max="10" man="1"/>
    <brk id="2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(4)</vt:lpstr>
      <vt:lpstr>'Sheet1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S E R</dc:creator>
  <cp:lastModifiedBy>U S E R</cp:lastModifiedBy>
  <cp:lastPrinted>2023-11-20T11:13:19Z</cp:lastPrinted>
  <dcterms:created xsi:type="dcterms:W3CDTF">2021-02-10T07:48:03Z</dcterms:created>
  <dcterms:modified xsi:type="dcterms:W3CDTF">2023-11-21T09:38:24Z</dcterms:modified>
</cp:coreProperties>
</file>