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.gvazava\OneDrive - IDS Borjomi\Desktop\"/>
    </mc:Choice>
  </mc:AlternateContent>
  <xr:revisionPtr revIDLastSave="0" documentId="8_{294E457D-75BC-4572-AECD-274BA1E34B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ilding" sheetId="1" r:id="rId1"/>
  </sheets>
  <definedNames>
    <definedName name="_xlnm._FilterDatabase" localSheetId="0" hidden="1">Building!$A$2:$I$2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/>
  <c r="H7" i="1"/>
  <c r="H4" i="1"/>
</calcChain>
</file>

<file path=xl/sharedStrings.xml><?xml version="1.0" encoding="utf-8"?>
<sst xmlns="http://schemas.openxmlformats.org/spreadsheetml/2006/main" count="135" uniqueCount="91">
  <si>
    <t>MEQ_F2_PR-0004</t>
  </si>
  <si>
    <t>MEQ_F2_PR-0012</t>
  </si>
  <si>
    <t>Water Pump (MinWaters)</t>
  </si>
  <si>
    <t>Electric Power Shield with Electric Accessories</t>
  </si>
  <si>
    <t>Serial Number</t>
  </si>
  <si>
    <t>Description</t>
  </si>
  <si>
    <t>Start Date</t>
  </si>
  <si>
    <t>End Date</t>
  </si>
  <si>
    <t>NBV in Gel</t>
  </si>
  <si>
    <t>NBV in USD</t>
  </si>
  <si>
    <t>Sliding Sectional Doors - Moduli Building</t>
  </si>
  <si>
    <t>Sliding Sectional Internal Doors - Moduli Building</t>
  </si>
  <si>
    <t>Warehousing Moduli type Building</t>
  </si>
  <si>
    <t>Warehousing Moduli type Building Drainage System</t>
  </si>
  <si>
    <t>Compact Cabin Laminated - NEW Production Workshop</t>
  </si>
  <si>
    <t>Aluminum Thermo-Bridge Glass-Fitting with Doors in Moduli</t>
  </si>
  <si>
    <t>Lighting Conductor in NEW Production Workshop</t>
  </si>
  <si>
    <t>MODULI Roof Drainage Channel Heating System</t>
  </si>
  <si>
    <t>MODULI Building &lt;&gt; 100 m3 Tank Pipeline</t>
  </si>
  <si>
    <t>BLD_F2_NP-0059</t>
  </si>
  <si>
    <t>BLD_F2_NP-0060</t>
  </si>
  <si>
    <t>BLD_F2_NP-0061</t>
  </si>
  <si>
    <t>BLD_F2_NP-0064</t>
  </si>
  <si>
    <t>BLD_F2_NP-0069</t>
  </si>
  <si>
    <t>BLD_F2_NP-0067</t>
  </si>
  <si>
    <t>BLD_F2_NP-0068</t>
  </si>
  <si>
    <t>MEQ_F2_PR-0008</t>
  </si>
  <si>
    <t>MEQ_F2_PR-0010</t>
  </si>
  <si>
    <t>Property</t>
  </si>
  <si>
    <t>Project Code</t>
  </si>
  <si>
    <t>22_IDS-FA_LV-MERGE</t>
  </si>
  <si>
    <t>CIP</t>
  </si>
  <si>
    <t>2019-F2-F2-FI04</t>
  </si>
  <si>
    <t>compressor</t>
  </si>
  <si>
    <t>Warehouse construction</t>
  </si>
  <si>
    <t>Place for Transformer</t>
  </si>
  <si>
    <t>Boiler building</t>
  </si>
  <si>
    <t>Internal network of electricity supply</t>
  </si>
  <si>
    <t>2019-F2-F2-FI07</t>
  </si>
  <si>
    <t>external network of electricity supply</t>
  </si>
  <si>
    <t>Tech device platform</t>
  </si>
  <si>
    <t>HVAC</t>
  </si>
  <si>
    <t>MEQ_HND_PR-0010</t>
  </si>
  <si>
    <t>AIR DRYER REFRIG TD76 for KAESER compressor</t>
  </si>
  <si>
    <t>2017-IBB-F2-UP3</t>
  </si>
  <si>
    <t>PRD_OTH_PR-0012</t>
  </si>
  <si>
    <t>PRD_OTH_PR-0013</t>
  </si>
  <si>
    <t>PRD_OTH_PR-0014</t>
  </si>
  <si>
    <t>Steam Generator A/500 (sleeve labeling)</t>
  </si>
  <si>
    <t>Gas Burner RS44MZ(sleeve labeling)</t>
  </si>
  <si>
    <t>Water Softener PZ-DC50(sleeve labeling)</t>
  </si>
  <si>
    <t>2018-IBG-F2-PC01</t>
  </si>
  <si>
    <t>20_IBB-NP_F#2-NP_04</t>
  </si>
  <si>
    <t>MEQ_HND_NP-0046</t>
  </si>
  <si>
    <t>MEQ_HND_NP-0047</t>
  </si>
  <si>
    <t>MEQ_HND_NP-0048</t>
  </si>
  <si>
    <t>MEQ_HND_NP-0049</t>
  </si>
  <si>
    <t>MEQ_HND_NP-0050</t>
  </si>
  <si>
    <t>MEQ_FLT_PR-0002</t>
  </si>
  <si>
    <t>MEQ_OTH_PR-0002</t>
  </si>
  <si>
    <t>MEQ_FLT_PR-0004</t>
  </si>
  <si>
    <t>PPL_NET_PR-0005</t>
  </si>
  <si>
    <t>PRD_MFP_PR-0006</t>
  </si>
  <si>
    <t>PRD_MFP_PR-0007</t>
  </si>
  <si>
    <t>PRD_MFP_PR-0008</t>
  </si>
  <si>
    <t>PRD_MFP_PR-0009</t>
  </si>
  <si>
    <t>PRD_MFP_PR-0010</t>
  </si>
  <si>
    <t>PRD_MFP_PR-0011</t>
  </si>
  <si>
    <t>PRD_MFP_PR-0012</t>
  </si>
  <si>
    <t>PRD_MFP_PR-0013</t>
  </si>
  <si>
    <t>PRD_MFP_PR-0014</t>
  </si>
  <si>
    <t>PRD_MFP_PR-0015</t>
  </si>
  <si>
    <t>PRD_MFP_PR-0016</t>
  </si>
  <si>
    <t>INSECTRON 300 CEILING ELECTROCUTION</t>
  </si>
  <si>
    <t xml:space="preserve">Filtration Equipment                              </t>
  </si>
  <si>
    <t>Airknife System incl.Blower enclosure B2-SolvAir</t>
  </si>
  <si>
    <t>CO2 Filter Housing</t>
  </si>
  <si>
    <t>Steam Piping with equipment</t>
  </si>
  <si>
    <t>0,5L Bakuriani Gas Molds(17pcs)-Krones P3 Line</t>
  </si>
  <si>
    <t>1,0L Borjomi Molds(17pcs)-Krones P3 Line</t>
  </si>
  <si>
    <t>0,33L Bakuriani Tsida(16pcs)--Krones P3 Line</t>
  </si>
  <si>
    <t>0,33L Bakuriani Toy(16pcs)--Krones P3 Line</t>
  </si>
  <si>
    <t>1,0L Bakuriani (16pcs)--Krones P3 Line</t>
  </si>
  <si>
    <t>1,5L Bakuriani (16pcs)--Krones P3 Line</t>
  </si>
  <si>
    <t>0,33l Bakuriani Formating parts ELKE</t>
  </si>
  <si>
    <t>0,33l Bakuriani TOY Formating parts ELKE</t>
  </si>
  <si>
    <t>1,0L Bakuriani Formating parts ELKE</t>
  </si>
  <si>
    <t>1,5L Bakuriani Formating Parts  ELKE</t>
  </si>
  <si>
    <t>1.0L Bakuriani Gas Moulds(17pcs)-Krones P3 Line.</t>
  </si>
  <si>
    <t>21_IBB-QL_F#2-NP_33</t>
  </si>
  <si>
    <t>21_IBB_NP_F12_OP_74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</si>
</sst>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43" fontId="0" fillId="0" borderId="0" xfId="1" applyFont="1"/>
    <xf numFmtId="43" fontId="1" fillId="0" borderId="0" xfId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164" fontId="4" fillId="0" borderId="3" xfId="0" applyNumberFormat="1" applyFont="1" applyBorder="1"/>
    <xf numFmtId="43" fontId="4" fillId="0" borderId="3" xfId="1" applyFont="1" applyBorder="1"/>
    <xf numFmtId="43" fontId="4" fillId="0" borderId="4" xfId="1" applyFont="1" applyBorder="1"/>
    <xf numFmtId="0" fontId="4" fillId="0" borderId="5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/>
    <xf numFmtId="43" fontId="4" fillId="0" borderId="1" xfId="1" applyFont="1" applyBorder="1"/>
    <xf numFmtId="43" fontId="4" fillId="0" borderId="6" xfId="1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1" xfId="0" applyFont="1" applyBorder="1" applyAlignment="1">
      <alignment wrapText="1"/>
    </xf>
    <xf numFmtId="164" fontId="5" fillId="0" borderId="11" xfId="0" applyNumberFormat="1" applyFont="1" applyBorder="1"/>
    <xf numFmtId="43" fontId="5" fillId="0" borderId="11" xfId="1" applyFont="1" applyBorder="1"/>
    <xf numFmtId="43" fontId="5" fillId="0" borderId="12" xfId="1" applyFont="1" applyBorder="1"/>
    <xf numFmtId="43" fontId="4" fillId="0" borderId="1" xfId="1" applyFont="1" applyFill="1" applyBorder="1"/>
    <xf numFmtId="43" fontId="4" fillId="0" borderId="6" xfId="1" applyFont="1" applyFill="1" applyBorder="1"/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wrapText="1"/>
    </xf>
    <xf numFmtId="164" fontId="4" fillId="0" borderId="8" xfId="0" applyNumberFormat="1" applyFont="1" applyBorder="1"/>
    <xf numFmtId="43" fontId="4" fillId="0" borderId="8" xfId="1" applyFont="1" applyFill="1" applyBorder="1"/>
    <xf numFmtId="43" fontId="4" fillId="0" borderId="9" xfId="1" applyFont="1" applyFill="1" applyBorder="1"/>
    <xf numFmtId="43" fontId="4" fillId="0" borderId="1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zoomScale="90" zoomScaleNormal="90" workbookViewId="0">
      <pane xSplit="4" ySplit="2" topLeftCell="E3" activePane="bottomRight" state="frozen"/>
      <selection pane="topRight" activeCell="E1" sqref="E1"/>
      <selection pane="bottomLeft" activeCell="A4" sqref="A4"/>
      <selection pane="bottomRight" activeCell="H2" sqref="H2"/>
    </sheetView>
  </sheetViews>
  <sheetFormatPr defaultRowHeight="14.4" x14ac:dyDescent="0.3"/>
  <cols>
    <col min="1" max="1" width="10.109375" style="2" bestFit="1" customWidth="1"/>
    <col min="2" max="2" width="15.109375" style="2" bestFit="1" customWidth="1"/>
    <col min="3" max="3" width="33.88671875" style="8" bestFit="1" customWidth="1"/>
    <col min="4" max="4" width="17.44140625" style="2" bestFit="1" customWidth="1"/>
    <col min="5" max="6" width="11.44140625" style="3" hidden="1" customWidth="1"/>
    <col min="7" max="7" width="10.5546875" style="3" hidden="1" customWidth="1"/>
    <col min="8" max="8" width="12.6640625" style="6" bestFit="1" customWidth="1"/>
    <col min="9" max="9" width="13.44140625" style="6" bestFit="1" customWidth="1"/>
  </cols>
  <sheetData>
    <row r="1" spans="1:9" ht="15" thickBot="1" x14ac:dyDescent="0.35">
      <c r="A1"/>
      <c r="B1"/>
      <c r="C1" s="7"/>
      <c r="D1"/>
      <c r="E1" s="1"/>
      <c r="F1" s="1"/>
      <c r="G1" s="1"/>
      <c r="H1" s="5"/>
      <c r="I1" s="5"/>
    </row>
    <row r="2" spans="1:9" s="4" customFormat="1" thickBot="1" x14ac:dyDescent="0.35">
      <c r="A2" s="21" t="s">
        <v>28</v>
      </c>
      <c r="B2" s="22" t="s">
        <v>4</v>
      </c>
      <c r="C2" s="23" t="s">
        <v>5</v>
      </c>
      <c r="D2" s="22" t="s">
        <v>29</v>
      </c>
      <c r="E2" s="24" t="s">
        <v>6</v>
      </c>
      <c r="F2" s="24" t="s">
        <v>6</v>
      </c>
      <c r="G2" s="24" t="s">
        <v>7</v>
      </c>
      <c r="H2" s="25" t="s">
        <v>8</v>
      </c>
      <c r="I2" s="26" t="s">
        <v>9</v>
      </c>
    </row>
    <row r="3" spans="1:9" x14ac:dyDescent="0.3">
      <c r="A3" s="9">
        <v>310</v>
      </c>
      <c r="B3" s="10" t="s">
        <v>0</v>
      </c>
      <c r="C3" s="11" t="s">
        <v>2</v>
      </c>
      <c r="D3" s="10" t="s">
        <v>30</v>
      </c>
      <c r="E3" s="12">
        <v>40706</v>
      </c>
      <c r="F3" s="12">
        <v>45016</v>
      </c>
      <c r="G3" s="12">
        <v>45016</v>
      </c>
      <c r="H3" s="13">
        <v>0</v>
      </c>
      <c r="I3" s="14">
        <v>0</v>
      </c>
    </row>
    <row r="4" spans="1:9" x14ac:dyDescent="0.3">
      <c r="A4" s="15">
        <v>310</v>
      </c>
      <c r="B4" s="16" t="s">
        <v>1</v>
      </c>
      <c r="C4" s="17" t="s">
        <v>3</v>
      </c>
      <c r="D4" s="16" t="s">
        <v>30</v>
      </c>
      <c r="E4" s="18">
        <v>43800</v>
      </c>
      <c r="F4" s="18">
        <v>45016</v>
      </c>
      <c r="G4" s="18">
        <v>46387</v>
      </c>
      <c r="H4" s="19">
        <f>4535.25/2</f>
        <v>2267.625</v>
      </c>
      <c r="I4" s="20">
        <v>1534.64</v>
      </c>
    </row>
    <row r="5" spans="1:9" x14ac:dyDescent="0.3">
      <c r="A5" s="15">
        <v>310</v>
      </c>
      <c r="B5" s="16" t="s">
        <v>19</v>
      </c>
      <c r="C5" s="17" t="s">
        <v>10</v>
      </c>
      <c r="D5" s="16" t="s">
        <v>30</v>
      </c>
      <c r="E5" s="18">
        <v>43010</v>
      </c>
      <c r="F5" s="18">
        <v>45016</v>
      </c>
      <c r="G5" s="18">
        <v>45016</v>
      </c>
      <c r="H5" s="19">
        <v>0</v>
      </c>
      <c r="I5" s="20">
        <v>0</v>
      </c>
    </row>
    <row r="6" spans="1:9" ht="24.6" x14ac:dyDescent="0.3">
      <c r="A6" s="15">
        <v>310</v>
      </c>
      <c r="B6" s="16" t="s">
        <v>20</v>
      </c>
      <c r="C6" s="17" t="s">
        <v>11</v>
      </c>
      <c r="D6" s="16" t="s">
        <v>30</v>
      </c>
      <c r="E6" s="18">
        <v>43010</v>
      </c>
      <c r="F6" s="18">
        <v>45016</v>
      </c>
      <c r="G6" s="18">
        <v>45016</v>
      </c>
      <c r="H6" s="19">
        <v>0</v>
      </c>
      <c r="I6" s="20">
        <v>0</v>
      </c>
    </row>
    <row r="7" spans="1:9" x14ac:dyDescent="0.3">
      <c r="A7" s="15">
        <v>310</v>
      </c>
      <c r="B7" s="16" t="s">
        <v>21</v>
      </c>
      <c r="C7" s="17" t="s">
        <v>12</v>
      </c>
      <c r="D7" s="16" t="s">
        <v>30</v>
      </c>
      <c r="E7" s="18">
        <v>43313</v>
      </c>
      <c r="F7" s="18">
        <v>45016</v>
      </c>
      <c r="G7" s="18">
        <v>50648</v>
      </c>
      <c r="H7" s="19">
        <f>582514.72/2</f>
        <v>291257.36</v>
      </c>
      <c r="I7" s="20">
        <v>238315.51</v>
      </c>
    </row>
    <row r="8" spans="1:9" ht="24.6" x14ac:dyDescent="0.3">
      <c r="A8" s="15">
        <v>310</v>
      </c>
      <c r="B8" s="16" t="s">
        <v>22</v>
      </c>
      <c r="C8" s="17" t="s">
        <v>13</v>
      </c>
      <c r="D8" s="16" t="s">
        <v>30</v>
      </c>
      <c r="E8" s="18">
        <v>43434</v>
      </c>
      <c r="F8" s="18">
        <v>45016</v>
      </c>
      <c r="G8" s="18">
        <v>50709</v>
      </c>
      <c r="H8" s="19">
        <f>15236.14/2</f>
        <v>7618.07</v>
      </c>
      <c r="I8" s="20">
        <v>5647.42</v>
      </c>
    </row>
    <row r="9" spans="1:9" ht="24.6" x14ac:dyDescent="0.3">
      <c r="A9" s="15">
        <v>310</v>
      </c>
      <c r="B9" s="16" t="s">
        <v>23</v>
      </c>
      <c r="C9" s="17" t="s">
        <v>14</v>
      </c>
      <c r="D9" s="16" t="s">
        <v>30</v>
      </c>
      <c r="E9" s="18">
        <v>43700</v>
      </c>
      <c r="F9" s="18">
        <v>45016</v>
      </c>
      <c r="G9" s="18">
        <v>51013</v>
      </c>
      <c r="H9" s="19">
        <f>1593.46/2</f>
        <v>796.73</v>
      </c>
      <c r="I9" s="20">
        <v>543.15</v>
      </c>
    </row>
    <row r="10" spans="1:9" ht="24.6" x14ac:dyDescent="0.3">
      <c r="A10" s="15">
        <v>310</v>
      </c>
      <c r="B10" s="16" t="s">
        <v>24</v>
      </c>
      <c r="C10" s="17" t="s">
        <v>15</v>
      </c>
      <c r="D10" s="16" t="s">
        <v>30</v>
      </c>
      <c r="E10" s="18">
        <v>43675</v>
      </c>
      <c r="F10" s="18">
        <v>45016</v>
      </c>
      <c r="G10" s="18">
        <v>50921</v>
      </c>
      <c r="H10" s="19">
        <f>15514.69/2</f>
        <v>7757.3450000000003</v>
      </c>
      <c r="I10" s="20">
        <v>5291.3</v>
      </c>
    </row>
    <row r="11" spans="1:9" ht="24.6" x14ac:dyDescent="0.3">
      <c r="A11" s="15">
        <v>310</v>
      </c>
      <c r="B11" s="16" t="s">
        <v>25</v>
      </c>
      <c r="C11" s="17" t="s">
        <v>16</v>
      </c>
      <c r="D11" s="16" t="s">
        <v>30</v>
      </c>
      <c r="E11" s="18">
        <v>43691</v>
      </c>
      <c r="F11" s="18">
        <v>45016</v>
      </c>
      <c r="G11" s="18">
        <v>51013</v>
      </c>
      <c r="H11" s="19">
        <f>11233.68/2</f>
        <v>5616.84</v>
      </c>
      <c r="I11" s="20">
        <v>3861.69</v>
      </c>
    </row>
    <row r="12" spans="1:9" ht="24.6" x14ac:dyDescent="0.3">
      <c r="A12" s="15">
        <v>310</v>
      </c>
      <c r="B12" s="16" t="s">
        <v>26</v>
      </c>
      <c r="C12" s="17" t="s">
        <v>17</v>
      </c>
      <c r="D12" s="16" t="s">
        <v>30</v>
      </c>
      <c r="E12" s="18">
        <v>43800</v>
      </c>
      <c r="F12" s="18">
        <v>45016</v>
      </c>
      <c r="G12" s="18">
        <v>46387</v>
      </c>
      <c r="H12" s="19">
        <f>8834.62/2</f>
        <v>4417.3100000000004</v>
      </c>
      <c r="I12" s="20">
        <v>2993.21</v>
      </c>
    </row>
    <row r="13" spans="1:9" x14ac:dyDescent="0.3">
      <c r="A13" s="15">
        <v>310</v>
      </c>
      <c r="B13" s="16" t="s">
        <v>27</v>
      </c>
      <c r="C13" s="17" t="s">
        <v>18</v>
      </c>
      <c r="D13" s="16" t="s">
        <v>30</v>
      </c>
      <c r="E13" s="18">
        <v>43800</v>
      </c>
      <c r="F13" s="18">
        <v>45016</v>
      </c>
      <c r="G13" s="18">
        <v>46387</v>
      </c>
      <c r="H13" s="19">
        <f>12415.55/2</f>
        <v>6207.7749999999996</v>
      </c>
      <c r="I13" s="20">
        <v>4189.87</v>
      </c>
    </row>
    <row r="14" spans="1:9" x14ac:dyDescent="0.3">
      <c r="A14" s="15">
        <v>310</v>
      </c>
      <c r="B14" s="16" t="s">
        <v>31</v>
      </c>
      <c r="C14" s="17" t="s">
        <v>34</v>
      </c>
      <c r="D14" s="16" t="s">
        <v>38</v>
      </c>
      <c r="E14" s="18">
        <v>43800</v>
      </c>
      <c r="F14" s="18">
        <v>43800</v>
      </c>
      <c r="G14" s="18">
        <v>43800</v>
      </c>
      <c r="H14" s="35">
        <v>2098211.6850000001</v>
      </c>
      <c r="I14" s="20"/>
    </row>
    <row r="15" spans="1:9" x14ac:dyDescent="0.3">
      <c r="A15" s="15">
        <v>310</v>
      </c>
      <c r="B15" s="16" t="s">
        <v>31</v>
      </c>
      <c r="C15" s="17" t="s">
        <v>33</v>
      </c>
      <c r="D15" s="16" t="s">
        <v>38</v>
      </c>
      <c r="E15" s="18">
        <v>43800</v>
      </c>
      <c r="F15" s="18">
        <v>43800</v>
      </c>
      <c r="G15" s="18">
        <v>43800</v>
      </c>
      <c r="H15" s="35"/>
      <c r="I15" s="20"/>
    </row>
    <row r="16" spans="1:9" x14ac:dyDescent="0.3">
      <c r="A16" s="15">
        <v>310</v>
      </c>
      <c r="B16" s="16" t="s">
        <v>31</v>
      </c>
      <c r="C16" s="17" t="s">
        <v>35</v>
      </c>
      <c r="D16" s="16" t="s">
        <v>38</v>
      </c>
      <c r="E16" s="18">
        <v>43800</v>
      </c>
      <c r="F16" s="18">
        <v>43800</v>
      </c>
      <c r="G16" s="18">
        <v>43800</v>
      </c>
      <c r="H16" s="35"/>
      <c r="I16" s="20"/>
    </row>
    <row r="17" spans="1:9" x14ac:dyDescent="0.3">
      <c r="A17" s="15">
        <v>310</v>
      </c>
      <c r="B17" s="16" t="s">
        <v>31</v>
      </c>
      <c r="C17" s="17" t="s">
        <v>36</v>
      </c>
      <c r="D17" s="16" t="s">
        <v>38</v>
      </c>
      <c r="E17" s="18">
        <v>43800</v>
      </c>
      <c r="F17" s="18">
        <v>43800</v>
      </c>
      <c r="G17" s="18">
        <v>43800</v>
      </c>
      <c r="H17" s="35"/>
      <c r="I17" s="20"/>
    </row>
    <row r="18" spans="1:9" x14ac:dyDescent="0.3">
      <c r="A18" s="15">
        <v>310</v>
      </c>
      <c r="B18" s="16" t="s">
        <v>31</v>
      </c>
      <c r="C18" s="17" t="s">
        <v>37</v>
      </c>
      <c r="D18" s="16" t="s">
        <v>38</v>
      </c>
      <c r="E18" s="18">
        <v>43800</v>
      </c>
      <c r="F18" s="18">
        <v>43800</v>
      </c>
      <c r="G18" s="18">
        <v>43800</v>
      </c>
      <c r="H18" s="35"/>
      <c r="I18" s="20"/>
    </row>
    <row r="19" spans="1:9" x14ac:dyDescent="0.3">
      <c r="A19" s="15">
        <v>310</v>
      </c>
      <c r="B19" s="16" t="s">
        <v>31</v>
      </c>
      <c r="C19" s="17" t="s">
        <v>39</v>
      </c>
      <c r="D19" s="16" t="s">
        <v>32</v>
      </c>
      <c r="E19" s="18">
        <v>43800</v>
      </c>
      <c r="F19" s="18">
        <v>43800</v>
      </c>
      <c r="G19" s="18">
        <v>43800</v>
      </c>
      <c r="H19" s="35"/>
      <c r="I19" s="20"/>
    </row>
    <row r="20" spans="1:9" x14ac:dyDescent="0.3">
      <c r="A20" s="15">
        <v>310</v>
      </c>
      <c r="B20" s="16" t="s">
        <v>31</v>
      </c>
      <c r="C20" s="17" t="s">
        <v>40</v>
      </c>
      <c r="D20" s="16" t="s">
        <v>32</v>
      </c>
      <c r="E20" s="18">
        <v>43800</v>
      </c>
      <c r="F20" s="18">
        <v>43800</v>
      </c>
      <c r="G20" s="18">
        <v>43800</v>
      </c>
      <c r="H20" s="35"/>
      <c r="I20" s="20"/>
    </row>
    <row r="21" spans="1:9" x14ac:dyDescent="0.3">
      <c r="A21" s="15">
        <v>310</v>
      </c>
      <c r="B21" s="16" t="s">
        <v>31</v>
      </c>
      <c r="C21" s="17" t="s">
        <v>41</v>
      </c>
      <c r="D21" s="16" t="s">
        <v>32</v>
      </c>
      <c r="E21" s="18">
        <v>43800</v>
      </c>
      <c r="F21" s="18">
        <v>43800</v>
      </c>
      <c r="G21" s="18">
        <v>43800</v>
      </c>
      <c r="H21" s="35"/>
      <c r="I21" s="20"/>
    </row>
    <row r="22" spans="1:9" x14ac:dyDescent="0.3">
      <c r="A22" s="15">
        <v>500</v>
      </c>
      <c r="B22" s="16" t="s">
        <v>42</v>
      </c>
      <c r="C22" s="17" t="s">
        <v>43</v>
      </c>
      <c r="D22" s="16" t="s">
        <v>44</v>
      </c>
      <c r="E22" s="18">
        <v>42795</v>
      </c>
      <c r="F22" s="18">
        <v>42795</v>
      </c>
      <c r="G22" s="18">
        <v>45351</v>
      </c>
      <c r="H22" s="27">
        <v>762.23</v>
      </c>
      <c r="I22" s="28">
        <v>283.7</v>
      </c>
    </row>
    <row r="23" spans="1:9" x14ac:dyDescent="0.3">
      <c r="A23" s="15">
        <v>500</v>
      </c>
      <c r="B23" s="16" t="s">
        <v>45</v>
      </c>
      <c r="C23" s="17" t="s">
        <v>48</v>
      </c>
      <c r="D23" s="16" t="s">
        <v>51</v>
      </c>
      <c r="E23" s="18">
        <v>43258</v>
      </c>
      <c r="F23" s="18">
        <v>43258</v>
      </c>
      <c r="G23" s="18">
        <v>45808</v>
      </c>
      <c r="H23" s="27">
        <v>8255.36</v>
      </c>
      <c r="I23" s="28">
        <v>3378.21</v>
      </c>
    </row>
    <row r="24" spans="1:9" x14ac:dyDescent="0.3">
      <c r="A24" s="15">
        <v>500</v>
      </c>
      <c r="B24" s="16" t="s">
        <v>46</v>
      </c>
      <c r="C24" s="17" t="s">
        <v>49</v>
      </c>
      <c r="D24" s="16" t="s">
        <v>51</v>
      </c>
      <c r="E24" s="18">
        <v>43258</v>
      </c>
      <c r="F24" s="18">
        <v>43258</v>
      </c>
      <c r="G24" s="18">
        <v>45808</v>
      </c>
      <c r="H24" s="27">
        <v>2300.71</v>
      </c>
      <c r="I24" s="28">
        <v>941.48</v>
      </c>
    </row>
    <row r="25" spans="1:9" x14ac:dyDescent="0.3">
      <c r="A25" s="15">
        <v>500</v>
      </c>
      <c r="B25" s="16" t="s">
        <v>47</v>
      </c>
      <c r="C25" s="17" t="s">
        <v>50</v>
      </c>
      <c r="D25" s="16" t="s">
        <v>51</v>
      </c>
      <c r="E25" s="18">
        <v>43258</v>
      </c>
      <c r="F25" s="18">
        <v>43258</v>
      </c>
      <c r="G25" s="18">
        <v>45808</v>
      </c>
      <c r="H25" s="27">
        <v>1150.3499999999999</v>
      </c>
      <c r="I25" s="28">
        <v>470.75</v>
      </c>
    </row>
    <row r="26" spans="1:9" x14ac:dyDescent="0.3">
      <c r="A26" s="15">
        <v>500</v>
      </c>
      <c r="B26" s="16" t="s">
        <v>53</v>
      </c>
      <c r="C26" s="17" t="s">
        <v>73</v>
      </c>
      <c r="D26" s="16" t="s">
        <v>89</v>
      </c>
      <c r="E26" s="18">
        <v>44398</v>
      </c>
      <c r="F26" s="18">
        <v>44398</v>
      </c>
      <c r="G26" s="18">
        <v>46965</v>
      </c>
      <c r="H26" s="27">
        <v>1146.55</v>
      </c>
      <c r="I26" s="28">
        <v>370.31</v>
      </c>
    </row>
    <row r="27" spans="1:9" x14ac:dyDescent="0.3">
      <c r="A27" s="15">
        <v>500</v>
      </c>
      <c r="B27" s="16" t="s">
        <v>54</v>
      </c>
      <c r="C27" s="17" t="s">
        <v>73</v>
      </c>
      <c r="D27" s="16" t="s">
        <v>89</v>
      </c>
      <c r="E27" s="18">
        <v>44398</v>
      </c>
      <c r="F27" s="18">
        <v>44398</v>
      </c>
      <c r="G27" s="18">
        <v>46965</v>
      </c>
      <c r="H27" s="27">
        <v>1146.55</v>
      </c>
      <c r="I27" s="28">
        <v>370.31</v>
      </c>
    </row>
    <row r="28" spans="1:9" x14ac:dyDescent="0.3">
      <c r="A28" s="15">
        <v>500</v>
      </c>
      <c r="B28" s="16" t="s">
        <v>55</v>
      </c>
      <c r="C28" s="17" t="s">
        <v>73</v>
      </c>
      <c r="D28" s="16" t="s">
        <v>89</v>
      </c>
      <c r="E28" s="18">
        <v>44398</v>
      </c>
      <c r="F28" s="18">
        <v>44398</v>
      </c>
      <c r="G28" s="18">
        <v>46965</v>
      </c>
      <c r="H28" s="27">
        <v>1146.55</v>
      </c>
      <c r="I28" s="28">
        <v>370.31</v>
      </c>
    </row>
    <row r="29" spans="1:9" x14ac:dyDescent="0.3">
      <c r="A29" s="15">
        <v>500</v>
      </c>
      <c r="B29" s="16" t="s">
        <v>56</v>
      </c>
      <c r="C29" s="17" t="s">
        <v>73</v>
      </c>
      <c r="D29" s="16" t="s">
        <v>89</v>
      </c>
      <c r="E29" s="18">
        <v>44398</v>
      </c>
      <c r="F29" s="18">
        <v>44398</v>
      </c>
      <c r="G29" s="18">
        <v>46965</v>
      </c>
      <c r="H29" s="27">
        <v>1146.55</v>
      </c>
      <c r="I29" s="28">
        <v>370.31</v>
      </c>
    </row>
    <row r="30" spans="1:9" x14ac:dyDescent="0.3">
      <c r="A30" s="15">
        <v>500</v>
      </c>
      <c r="B30" s="16" t="s">
        <v>57</v>
      </c>
      <c r="C30" s="17" t="s">
        <v>73</v>
      </c>
      <c r="D30" s="16" t="s">
        <v>89</v>
      </c>
      <c r="E30" s="18">
        <v>44398</v>
      </c>
      <c r="F30" s="18">
        <v>44398</v>
      </c>
      <c r="G30" s="18">
        <v>46965</v>
      </c>
      <c r="H30" s="27">
        <v>1146.55</v>
      </c>
      <c r="I30" s="28">
        <v>370.31</v>
      </c>
    </row>
    <row r="31" spans="1:9" x14ac:dyDescent="0.3">
      <c r="A31" s="15">
        <v>500</v>
      </c>
      <c r="B31" s="16" t="s">
        <v>58</v>
      </c>
      <c r="C31" s="17" t="s">
        <v>74</v>
      </c>
      <c r="D31" s="16"/>
      <c r="E31" s="18">
        <v>36019</v>
      </c>
      <c r="F31" s="18">
        <v>39813</v>
      </c>
      <c r="G31" s="18">
        <v>39813</v>
      </c>
      <c r="H31" s="27">
        <v>0</v>
      </c>
      <c r="I31" s="28">
        <v>0</v>
      </c>
    </row>
    <row r="32" spans="1:9" x14ac:dyDescent="0.3">
      <c r="A32" s="15">
        <v>500</v>
      </c>
      <c r="B32" s="16" t="s">
        <v>59</v>
      </c>
      <c r="C32" s="17" t="s">
        <v>75</v>
      </c>
      <c r="D32" s="16"/>
      <c r="E32" s="18">
        <v>40018</v>
      </c>
      <c r="F32" s="18">
        <v>40018</v>
      </c>
      <c r="G32" s="18">
        <v>42522</v>
      </c>
      <c r="H32" s="27">
        <v>0</v>
      </c>
      <c r="I32" s="28">
        <v>0</v>
      </c>
    </row>
    <row r="33" spans="1:9" x14ac:dyDescent="0.3">
      <c r="A33" s="15">
        <v>500</v>
      </c>
      <c r="B33" s="16" t="s">
        <v>60</v>
      </c>
      <c r="C33" s="17" t="s">
        <v>76</v>
      </c>
      <c r="D33" s="16"/>
      <c r="E33" s="18">
        <v>40787</v>
      </c>
      <c r="F33" s="18">
        <v>40787</v>
      </c>
      <c r="G33" s="18">
        <v>43344</v>
      </c>
      <c r="H33" s="27">
        <v>0</v>
      </c>
      <c r="I33" s="28">
        <v>0</v>
      </c>
    </row>
    <row r="34" spans="1:9" x14ac:dyDescent="0.3">
      <c r="A34" s="15">
        <v>500</v>
      </c>
      <c r="B34" s="16" t="s">
        <v>61</v>
      </c>
      <c r="C34" s="17" t="s">
        <v>77</v>
      </c>
      <c r="D34" s="16" t="s">
        <v>51</v>
      </c>
      <c r="E34" s="18">
        <v>43258</v>
      </c>
      <c r="F34" s="18">
        <v>43258</v>
      </c>
      <c r="G34" s="18">
        <v>45838</v>
      </c>
      <c r="H34" s="27">
        <v>5731.74</v>
      </c>
      <c r="I34" s="28">
        <v>2328.36</v>
      </c>
    </row>
    <row r="35" spans="1:9" x14ac:dyDescent="0.3">
      <c r="A35" s="15">
        <v>500</v>
      </c>
      <c r="B35" s="16" t="s">
        <v>62</v>
      </c>
      <c r="C35" s="17" t="s">
        <v>78</v>
      </c>
      <c r="D35" s="16" t="s">
        <v>52</v>
      </c>
      <c r="E35" s="18">
        <v>44104</v>
      </c>
      <c r="F35" s="18">
        <v>44104</v>
      </c>
      <c r="G35" s="18">
        <v>46660</v>
      </c>
      <c r="H35" s="27">
        <v>51740.95</v>
      </c>
      <c r="I35" s="28">
        <v>16115.67</v>
      </c>
    </row>
    <row r="36" spans="1:9" x14ac:dyDescent="0.3">
      <c r="A36" s="15">
        <v>500</v>
      </c>
      <c r="B36" s="16" t="s">
        <v>63</v>
      </c>
      <c r="C36" s="17" t="s">
        <v>79</v>
      </c>
      <c r="D36" s="16" t="s">
        <v>52</v>
      </c>
      <c r="E36" s="18">
        <v>44104</v>
      </c>
      <c r="F36" s="18">
        <v>44104</v>
      </c>
      <c r="G36" s="18">
        <v>46660</v>
      </c>
      <c r="H36" s="27">
        <v>47535.17</v>
      </c>
      <c r="I36" s="28">
        <v>16578.95</v>
      </c>
    </row>
    <row r="37" spans="1:9" x14ac:dyDescent="0.3">
      <c r="A37" s="15">
        <v>500</v>
      </c>
      <c r="B37" s="16" t="s">
        <v>64</v>
      </c>
      <c r="C37" s="17" t="s">
        <v>80</v>
      </c>
      <c r="D37" s="16" t="s">
        <v>52</v>
      </c>
      <c r="E37" s="18">
        <v>44104</v>
      </c>
      <c r="F37" s="18">
        <v>44104</v>
      </c>
      <c r="G37" s="18">
        <v>46630</v>
      </c>
      <c r="H37" s="27">
        <v>32078.73</v>
      </c>
      <c r="I37" s="28">
        <v>10045.959999999999</v>
      </c>
    </row>
    <row r="38" spans="1:9" x14ac:dyDescent="0.3">
      <c r="A38" s="15">
        <v>500</v>
      </c>
      <c r="B38" s="16" t="s">
        <v>65</v>
      </c>
      <c r="C38" s="17" t="s">
        <v>81</v>
      </c>
      <c r="D38" s="16" t="s">
        <v>52</v>
      </c>
      <c r="E38" s="18">
        <v>44104</v>
      </c>
      <c r="F38" s="18">
        <v>44104</v>
      </c>
      <c r="G38" s="18">
        <v>46660</v>
      </c>
      <c r="H38" s="27">
        <v>35286.879999999997</v>
      </c>
      <c r="I38" s="28">
        <v>11050.63</v>
      </c>
    </row>
    <row r="39" spans="1:9" x14ac:dyDescent="0.3">
      <c r="A39" s="15">
        <v>500</v>
      </c>
      <c r="B39" s="16" t="s">
        <v>66</v>
      </c>
      <c r="C39" s="17" t="s">
        <v>82</v>
      </c>
      <c r="D39" s="16" t="s">
        <v>52</v>
      </c>
      <c r="E39" s="18">
        <v>44104</v>
      </c>
      <c r="F39" s="18">
        <v>44104</v>
      </c>
      <c r="G39" s="18">
        <v>46660</v>
      </c>
      <c r="H39" s="27">
        <v>36890.949999999997</v>
      </c>
      <c r="I39" s="28">
        <v>11552.97</v>
      </c>
    </row>
    <row r="40" spans="1:9" x14ac:dyDescent="0.3">
      <c r="A40" s="15">
        <v>500</v>
      </c>
      <c r="B40" s="16" t="s">
        <v>67</v>
      </c>
      <c r="C40" s="17" t="s">
        <v>83</v>
      </c>
      <c r="D40" s="16" t="s">
        <v>52</v>
      </c>
      <c r="E40" s="18">
        <v>44104</v>
      </c>
      <c r="F40" s="18">
        <v>44104</v>
      </c>
      <c r="G40" s="18">
        <v>46630</v>
      </c>
      <c r="H40" s="27">
        <v>38494.639999999999</v>
      </c>
      <c r="I40" s="28">
        <v>12055.2</v>
      </c>
    </row>
    <row r="41" spans="1:9" x14ac:dyDescent="0.3">
      <c r="A41" s="15">
        <v>500</v>
      </c>
      <c r="B41" s="16" t="s">
        <v>68</v>
      </c>
      <c r="C41" s="17" t="s">
        <v>84</v>
      </c>
      <c r="D41" s="16" t="s">
        <v>52</v>
      </c>
      <c r="E41" s="18">
        <v>44186</v>
      </c>
      <c r="F41" s="18">
        <v>44186</v>
      </c>
      <c r="G41" s="18">
        <v>46721</v>
      </c>
      <c r="H41" s="27">
        <v>118555.3</v>
      </c>
      <c r="I41" s="28">
        <v>37209.93</v>
      </c>
    </row>
    <row r="42" spans="1:9" x14ac:dyDescent="0.3">
      <c r="A42" s="15">
        <v>500</v>
      </c>
      <c r="B42" s="16" t="s">
        <v>69</v>
      </c>
      <c r="C42" s="17" t="s">
        <v>85</v>
      </c>
      <c r="D42" s="16" t="s">
        <v>52</v>
      </c>
      <c r="E42" s="18">
        <v>44186</v>
      </c>
      <c r="F42" s="18">
        <v>44186</v>
      </c>
      <c r="G42" s="18">
        <v>46721</v>
      </c>
      <c r="H42" s="27">
        <v>118555.3</v>
      </c>
      <c r="I42" s="28">
        <v>37208.99</v>
      </c>
    </row>
    <row r="43" spans="1:9" x14ac:dyDescent="0.3">
      <c r="A43" s="15">
        <v>500</v>
      </c>
      <c r="B43" s="16" t="s">
        <v>70</v>
      </c>
      <c r="C43" s="17" t="s">
        <v>86</v>
      </c>
      <c r="D43" s="16" t="s">
        <v>52</v>
      </c>
      <c r="E43" s="18">
        <v>44186</v>
      </c>
      <c r="F43" s="18">
        <v>44186</v>
      </c>
      <c r="G43" s="18">
        <v>46721</v>
      </c>
      <c r="H43" s="27">
        <v>138314.57999999999</v>
      </c>
      <c r="I43" s="28">
        <v>43410.51</v>
      </c>
    </row>
    <row r="44" spans="1:9" x14ac:dyDescent="0.3">
      <c r="A44" s="15">
        <v>500</v>
      </c>
      <c r="B44" s="16" t="s">
        <v>71</v>
      </c>
      <c r="C44" s="17" t="s">
        <v>87</v>
      </c>
      <c r="D44" s="16" t="s">
        <v>52</v>
      </c>
      <c r="E44" s="18">
        <v>44186</v>
      </c>
      <c r="F44" s="18">
        <v>44186</v>
      </c>
      <c r="G44" s="18">
        <v>46721</v>
      </c>
      <c r="H44" s="27">
        <v>158073.85</v>
      </c>
      <c r="I44" s="28">
        <v>49612.03</v>
      </c>
    </row>
    <row r="45" spans="1:9" ht="25.2" thickBot="1" x14ac:dyDescent="0.35">
      <c r="A45" s="29">
        <v>500</v>
      </c>
      <c r="B45" s="30" t="s">
        <v>72</v>
      </c>
      <c r="C45" s="31" t="s">
        <v>88</v>
      </c>
      <c r="D45" s="30" t="s">
        <v>90</v>
      </c>
      <c r="E45" s="32">
        <v>44469</v>
      </c>
      <c r="F45" s="32">
        <v>44469</v>
      </c>
      <c r="G45" s="32">
        <v>46996</v>
      </c>
      <c r="H45" s="33">
        <v>76666.320000000007</v>
      </c>
      <c r="I45" s="34">
        <v>24464.34</v>
      </c>
    </row>
  </sheetData>
  <autoFilter ref="A2:I2" xr:uid="{00000000-0001-0000-0000-000000000000}"/>
  <mergeCells count="1">
    <mergeCell ref="H14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Besik Karabaki</dc:creator>
  <cp:lastModifiedBy>Lasha Gvazava</cp:lastModifiedBy>
  <dcterms:created xsi:type="dcterms:W3CDTF">2015-06-05T18:17:20Z</dcterms:created>
  <dcterms:modified xsi:type="dcterms:W3CDTF">2024-01-22T06:42:00Z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2024-01-22T06:40:52Z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fad489ca-a64e-4f72-a9d8-3ada0510ac3e</vt:lpwstr>
  </property>
  <property fmtid="{D5CDD505-2E9C-101B-9397-08002B2CF9AE}" pid="7" name="MSIP_Label_defa4170-0d19-0005-0004-bc88714345d2_ActionId">
    <vt:lpwstr>0220cda0-457c-4c77-8d2c-9235681d5bd1</vt:lpwstr>
  </property>
  <property fmtid="{D5CDD505-2E9C-101B-9397-08002B2CF9AE}" pid="8" name="MSIP_Label_defa4170-0d19-0005-0004-bc88714345d2_ContentBits">
    <vt:lpwstr>0</vt:lpwstr>
  </property>
</Properties>
</file>