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eridze1401\Desktop\სატენდერო ყაზბეგი 47 ხარჯთაღრიცხვა\"/>
    </mc:Choice>
  </mc:AlternateContent>
  <xr:revisionPtr revIDLastSave="0" documentId="13_ncr:1_{6635A1FA-C950-4E8A-93BD-B810EB9E9623}" xr6:coauthVersionLast="45" xr6:coauthVersionMax="45" xr10:uidLastSave="{00000000-0000-0000-0000-000000000000}"/>
  <bookViews>
    <workbookView xWindow="-120" yWindow="-120" windowWidth="20730" windowHeight="11160" xr2:uid="{291C649F-C1C9-49E1-B0BE-9E1D99D6E6EA}"/>
  </bookViews>
  <sheets>
    <sheet name="Sewer and Drain N1 Buil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78" i="1"/>
  <c r="F75" i="1"/>
  <c r="F74" i="1"/>
  <c r="F73" i="1"/>
  <c r="F71" i="1"/>
  <c r="F69" i="1"/>
  <c r="F68" i="1"/>
  <c r="F65" i="1"/>
  <c r="F63" i="1"/>
  <c r="F62" i="1"/>
  <c r="F61" i="1"/>
  <c r="F59" i="1"/>
  <c r="F57" i="1"/>
  <c r="F56" i="1"/>
  <c r="F55" i="1"/>
  <c r="F53" i="1"/>
  <c r="F51" i="1"/>
  <c r="F50" i="1"/>
  <c r="F49" i="1"/>
  <c r="F46" i="1"/>
  <c r="F44" i="1"/>
  <c r="F43" i="1"/>
  <c r="F40" i="1"/>
  <c r="F39" i="1"/>
  <c r="F38" i="1"/>
  <c r="F37" i="1"/>
  <c r="F35" i="1"/>
  <c r="F30" i="1"/>
  <c r="F29" i="1"/>
  <c r="F28" i="1"/>
  <c r="F26" i="1"/>
  <c r="F24" i="1"/>
  <c r="F23" i="1"/>
  <c r="F22" i="1"/>
  <c r="F19" i="1"/>
  <c r="F17" i="1"/>
  <c r="F16" i="1"/>
  <c r="F15" i="1"/>
  <c r="F14" i="1"/>
  <c r="A2" i="1"/>
</calcChain>
</file>

<file path=xl/sharedStrings.xml><?xml version="1.0" encoding="utf-8"?>
<sst xmlns="http://schemas.openxmlformats.org/spreadsheetml/2006/main" count="185" uniqueCount="65">
  <si>
    <t>ქ. თბილისში, ყაზბეგის ქუჩა №47-ში მდებარე ,,ევროპული სკოლის'' წყალარინების  საორიენტაციო სახარჯთაღრიცხვო გაანგარიშება.</t>
  </si>
  <si>
    <t>საფუძველი: პროექტი</t>
  </si>
  <si>
    <t>სახარჯთაღრიცხვო ღირებულება</t>
  </si>
  <si>
    <t>ლარი</t>
  </si>
  <si>
    <t>№</t>
  </si>
  <si>
    <t>ნორმატივი</t>
  </si>
  <si>
    <t>სამუშაოების და დანახარჯების დასახელება</t>
  </si>
  <si>
    <t>განზ. ერთ.</t>
  </si>
  <si>
    <t>კოეფ.</t>
  </si>
  <si>
    <t>რაოდენობა</t>
  </si>
  <si>
    <t>მასალა</t>
  </si>
  <si>
    <t>ხელფასი</t>
  </si>
  <si>
    <t>მანქანა-მექანიზმი</t>
  </si>
  <si>
    <t>სულ, ჯამი:</t>
  </si>
  <si>
    <t>ერთ.</t>
  </si>
  <si>
    <t>სულ</t>
  </si>
  <si>
    <t>სანიაღვრე და საწვიმარი ქსელი</t>
  </si>
  <si>
    <t>16-17-4 
მისად.</t>
  </si>
  <si>
    <t>წვიმიმღები</t>
  </si>
  <si>
    <t>ცალი</t>
  </si>
  <si>
    <t>16-24-7</t>
  </si>
  <si>
    <t>საწვიმარი მილი d 100</t>
  </si>
  <si>
    <t>გრძ.მ</t>
  </si>
  <si>
    <t>შრომის დანახარჯი</t>
  </si>
  <si>
    <t>სხვა მანქანები</t>
  </si>
  <si>
    <t xml:space="preserve">საწვიმარი მილის D100 საკიდი </t>
  </si>
  <si>
    <r>
      <t>მუხლი დ 100 45</t>
    </r>
    <r>
      <rPr>
        <vertAlign val="superscript"/>
        <sz val="11"/>
        <color theme="1"/>
        <rFont val="Sylfaen"/>
        <family val="1"/>
      </rPr>
      <t>o</t>
    </r>
  </si>
  <si>
    <t>სხვა მასალები</t>
  </si>
  <si>
    <t>კანალიზაციის სისტემა PVC მილი</t>
  </si>
  <si>
    <t>16-24-5</t>
  </si>
  <si>
    <t>PVC SN-2 D 50</t>
  </si>
  <si>
    <t>D50 მილის სამაგრი</t>
  </si>
  <si>
    <t>16-24-8</t>
  </si>
  <si>
    <t>PVC SN-2 D 100</t>
  </si>
  <si>
    <t>D100 მილის სამაგრი</t>
  </si>
  <si>
    <t>100×50 გადამყვანი</t>
  </si>
  <si>
    <t>d 100 რევიზია</t>
  </si>
  <si>
    <t>d 100 ჯვარედინა</t>
  </si>
  <si>
    <t>16-24-9</t>
  </si>
  <si>
    <t>PVC SN-2 D 150</t>
  </si>
  <si>
    <t>ფიტინგები (მილსადენის ღირებულების 40%)</t>
  </si>
  <si>
    <t>პროექტ.</t>
  </si>
  <si>
    <t>18-8-1</t>
  </si>
  <si>
    <t>ჭუჭყიანი წყლის სატუმბი სადგური მუშა რეზერვით, წინა და უკანა ურდულებით, უკუ სარქველთ, სამართავი ფარით. არ უნდა ყოს არც დამაქუცმაცებლით. Q=6მ3/სთ, H=6 მ, N=2 კვტ</t>
  </si>
  <si>
    <t>კომპლ.</t>
  </si>
  <si>
    <t>სამზარეულოს კანალიზაცია სქელკედლანი PVC მილებით</t>
  </si>
  <si>
    <t>მილი D 50</t>
  </si>
  <si>
    <t>d50x10 მილსადენის იზოლაცია</t>
  </si>
  <si>
    <t>მილი D 75</t>
  </si>
  <si>
    <t>d75x10 მილსადენის იზოლაცია</t>
  </si>
  <si>
    <t>მილი D 100</t>
  </si>
  <si>
    <t>d100x10 მილსადენის იზოლაცია</t>
  </si>
  <si>
    <t>17-1-9</t>
  </si>
  <si>
    <t>სამზარეულოს ტრაპი</t>
  </si>
  <si>
    <t>სამზარეულოს მიმღები ტრაპი სუნის დამჭერი სისტემით, ნარჩენების დამჭერით, პლასტმასის დაერთებით D75 მმ-ზე</t>
  </si>
  <si>
    <t>სავინტილაციო მილ კანალიზაციის</t>
  </si>
  <si>
    <t>d 75 მუხლი 90º</t>
  </si>
  <si>
    <t>d 75 სამკაპი 90º</t>
  </si>
  <si>
    <t>სულ, ჯამი</t>
  </si>
  <si>
    <t>სატრანსპორტო ხარჯები (მასალის ღირებულებიდან)</t>
  </si>
  <si>
    <t>ჯამი</t>
  </si>
  <si>
    <t xml:space="preserve">ზედნადები ხარჯები </t>
  </si>
  <si>
    <t>გეგმიური მოგება</t>
  </si>
  <si>
    <t>გაუთვალისწინებელი ხარჯი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</si>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</sst>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Sylfaen"/>
      <family val="1"/>
    </font>
    <font>
      <sz val="10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vertAlign val="superscript"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2" fillId="0" borderId="0"/>
    <xf numFmtId="0" fontId="13" fillId="0" borderId="0"/>
    <xf numFmtId="43" fontId="5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4" fillId="0" borderId="0" xfId="5" applyFont="1" applyAlignment="1">
      <alignment horizontal="left" vertical="center" wrapText="1"/>
    </xf>
    <xf numFmtId="43" fontId="4" fillId="2" borderId="0" xfId="6" applyFont="1" applyFill="1" applyBorder="1" applyAlignment="1">
      <alignment horizontal="center" vertical="center" wrapText="1"/>
    </xf>
    <xf numFmtId="164" fontId="3" fillId="0" borderId="0" xfId="7" applyNumberFormat="1" applyFont="1" applyAlignment="1">
      <alignment horizontal="center" vertical="center"/>
    </xf>
    <xf numFmtId="43" fontId="3" fillId="0" borderId="0" xfId="7" applyNumberFormat="1" applyFont="1" applyAlignment="1">
      <alignment horizontal="center" vertical="center"/>
    </xf>
    <xf numFmtId="43" fontId="7" fillId="0" borderId="0" xfId="7" applyNumberFormat="1" applyFont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2" fontId="3" fillId="3" borderId="5" xfId="3" applyNumberFormat="1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1" fontId="4" fillId="3" borderId="8" xfId="3" applyNumberFormat="1" applyFont="1" applyFill="1" applyBorder="1" applyAlignment="1">
      <alignment horizontal="center" vertical="center" wrapText="1"/>
    </xf>
    <xf numFmtId="1" fontId="4" fillId="3" borderId="9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3" fontId="3" fillId="0" borderId="10" xfId="1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3" fontId="3" fillId="0" borderId="5" xfId="1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4" xfId="0" applyFont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0" fontId="4" fillId="0" borderId="0" xfId="8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/>
    </xf>
    <xf numFmtId="0" fontId="4" fillId="0" borderId="0" xfId="9" applyFont="1" applyFill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3" fontId="10" fillId="0" borderId="15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4" fillId="0" borderId="0" xfId="8" applyFont="1" applyFill="1" applyAlignment="1">
      <alignment vertical="center"/>
    </xf>
    <xf numFmtId="0" fontId="11" fillId="0" borderId="5" xfId="0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left" vertical="center" wrapText="1"/>
    </xf>
    <xf numFmtId="0" fontId="10" fillId="0" borderId="17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4" fillId="3" borderId="19" xfId="4" applyFont="1" applyFill="1" applyBorder="1" applyAlignment="1">
      <alignment horizontal="center" vertical="center" wrapText="1"/>
    </xf>
    <xf numFmtId="0" fontId="3" fillId="3" borderId="20" xfId="4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" fontId="3" fillId="3" borderId="21" xfId="4" applyNumberFormat="1" applyFont="1" applyFill="1" applyBorder="1" applyAlignment="1">
      <alignment horizontal="center" vertical="center" wrapText="1"/>
    </xf>
    <xf numFmtId="4" fontId="3" fillId="3" borderId="20" xfId="4" applyNumberFormat="1" applyFont="1" applyFill="1" applyBorder="1" applyAlignment="1">
      <alignment horizontal="center" vertical="center" wrapText="1"/>
    </xf>
    <xf numFmtId="4" fontId="3" fillId="3" borderId="22" xfId="4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center" vertical="center" wrapText="1"/>
    </xf>
    <xf numFmtId="165" fontId="4" fillId="0" borderId="2" xfId="3" applyNumberFormat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0" applyFont="1" applyFill="1" applyBorder="1" applyAlignment="1">
      <alignment horizontal="center" vertical="center" wrapText="1"/>
    </xf>
    <xf numFmtId="43" fontId="4" fillId="0" borderId="3" xfId="10" applyFont="1" applyFill="1" applyBorder="1" applyAlignment="1">
      <alignment horizontal="center" vertical="center" wrapText="1"/>
    </xf>
    <xf numFmtId="2" fontId="3" fillId="0" borderId="0" xfId="4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5" xfId="10" applyFont="1" applyFill="1" applyBorder="1" applyAlignment="1">
      <alignment horizontal="center" vertical="center" wrapText="1"/>
    </xf>
    <xf numFmtId="43" fontId="3" fillId="0" borderId="6" xfId="1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49" fontId="4" fillId="0" borderId="5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43" fontId="4" fillId="0" borderId="5" xfId="10" applyFont="1" applyFill="1" applyBorder="1" applyAlignment="1">
      <alignment horizontal="center" vertical="center" wrapText="1"/>
    </xf>
    <xf numFmtId="43" fontId="4" fillId="0" borderId="6" xfId="10" applyFont="1" applyFill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165" fontId="4" fillId="0" borderId="8" xfId="3" applyNumberFormat="1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4" fillId="0" borderId="8" xfId="10" applyFont="1" applyFill="1" applyBorder="1" applyAlignment="1">
      <alignment horizontal="center" vertical="center" wrapText="1"/>
    </xf>
    <xf numFmtId="43" fontId="4" fillId="0" borderId="9" xfId="10" applyFont="1" applyFill="1" applyBorder="1" applyAlignment="1">
      <alignment horizontal="center" vertical="center" wrapText="1"/>
    </xf>
    <xf numFmtId="4" fontId="3" fillId="3" borderId="19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3" fillId="3" borderId="7" xfId="3" applyNumberFormat="1" applyFont="1" applyFill="1" applyBorder="1" applyAlignment="1">
      <alignment horizontal="center" vertical="center" wrapText="1"/>
    </xf>
    <xf numFmtId="1" fontId="3" fillId="0" borderId="16" xfId="4" applyNumberFormat="1" applyFont="1" applyFill="1" applyBorder="1" applyAlignment="1">
      <alignment horizontal="center" vertical="center" wrapText="1"/>
    </xf>
    <xf numFmtId="0" fontId="3" fillId="3" borderId="18" xfId="4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43" fontId="4" fillId="0" borderId="0" xfId="7" applyNumberFormat="1" applyFont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</cellXfs>
  <cellStyles count="11">
    <cellStyle name="Comma" xfId="1" builtinId="3"/>
    <cellStyle name="Comma 21 2" xfId="6" xr:uid="{5E03CD36-B190-4FB6-AE32-5FB6EDD7D2E8}"/>
    <cellStyle name="Comma 23" xfId="10" xr:uid="{CCCC83BF-A31C-45BA-A9DB-BB42ED2A7280}"/>
    <cellStyle name="Normal" xfId="0" builtinId="0"/>
    <cellStyle name="Normal 10" xfId="3" xr:uid="{B6C9BD79-79F0-4888-A17B-4994C509BF73}"/>
    <cellStyle name="Normal 11 2" xfId="4" xr:uid="{C604F6C2-2AA7-4F06-BE73-11FAF26E9430}"/>
    <cellStyle name="Normal 2" xfId="2" xr:uid="{C9CDB5D6-7642-4D97-90B3-D0F10A2051AD}"/>
    <cellStyle name="Normal 6" xfId="8" xr:uid="{98F650EA-7E5F-4A07-9E85-3ED1CF348294}"/>
    <cellStyle name="Normal 6 3" xfId="9" xr:uid="{7ECB65C0-FC89-43C7-9124-07C7E9B5910A}"/>
    <cellStyle name="Обычный 2 2" xfId="5" xr:uid="{1ADAC419-519C-4BFE-92CC-2DACB276285D}"/>
    <cellStyle name="Обычный 4 2" xfId="7" xr:uid="{EC809121-383F-4F09-AFAC-9FA1C7752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opy%20of%20Copy%20of%20BOQ%20Marshall%20Development%20&#4307;&#4312;&#4326;&#4317;&#4315;&#4312;%20-%20&#4315;&#4320;&#4304;&#4309;&#4304;&#4314;&#4305;&#4312;&#4316;&#4312;&#4304;&#4316;&#4312;%20&#4321;&#4304;&#4330;&#4334;&#4317;&#4309;&#4320;&#4308;&#4305;&#4308;&#4314;&#4312;%20&#4321;&#4304;&#4334;&#4314;&#4312;%2014.07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კრებსითი"/>
      <sheetName val="რკინაბეტონი"/>
      <sheetName val="არქიტექტურა"/>
      <sheetName val="ელექტრობა"/>
      <sheetName val="ხანძარქრობა"/>
      <sheetName val="ვენტილაცია"/>
      <sheetName val="გაზი"/>
      <sheetName val="სხვადასხვა"/>
      <sheetName val="მოცულობები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ლოკალური ხარჯთაღრიცხვა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DD75-C9E5-4304-9128-B18A712C676D}">
  <sheetPr codeName="Sheet2">
    <pageSetUpPr fitToPage="1"/>
  </sheetPr>
  <dimension ref="A1:S89"/>
  <sheetViews>
    <sheetView showGridLines="0" tabSelected="1" topLeftCell="A71" zoomScaleNormal="100" workbookViewId="0">
      <selection activeCell="E90" sqref="E90"/>
    </sheetView>
  </sheetViews>
  <sheetFormatPr defaultColWidth="8.85546875" defaultRowHeight="15" x14ac:dyDescent="0.25"/>
  <cols>
    <col min="1" max="1" width="3.28515625" style="104" bestFit="1" customWidth="1"/>
    <col min="2" max="2" width="12.28515625" style="98" customWidth="1"/>
    <col min="3" max="3" width="56" style="98" bestFit="1" customWidth="1"/>
    <col min="4" max="5" width="10.28515625" style="98" customWidth="1"/>
    <col min="6" max="6" width="9.140625" style="98" customWidth="1"/>
    <col min="7" max="7" width="10.28515625" style="21" bestFit="1" customWidth="1"/>
    <col min="8" max="8" width="9.85546875" style="21" bestFit="1" customWidth="1"/>
    <col min="9" max="9" width="9.28515625" style="21" bestFit="1" customWidth="1"/>
    <col min="10" max="10" width="9.85546875" style="21" bestFit="1" customWidth="1"/>
    <col min="11" max="12" width="8.85546875" style="21"/>
    <col min="13" max="13" width="11" style="21" bestFit="1" customWidth="1"/>
    <col min="14" max="16384" width="8.85546875" style="21"/>
  </cols>
  <sheetData>
    <row r="1" spans="1:19" s="1" customFormat="1" ht="42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9" s="2" customFormat="1" ht="19.5" customHeight="1" x14ac:dyDescent="0.25">
      <c r="A2" s="111" t="str">
        <f>[1]ხანძარქრობა!A3</f>
        <v>ლოკალური ხარჯთაღრიცხვა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9" s="2" customFormat="1" ht="15.75" thickBot="1" x14ac:dyDescent="0.3">
      <c r="A3" s="68"/>
      <c r="B3" s="3"/>
      <c r="C3" s="4" t="s">
        <v>1</v>
      </c>
      <c r="D3" s="3"/>
      <c r="E3" s="3"/>
      <c r="F3" s="3"/>
      <c r="G3" s="5"/>
      <c r="H3" s="112" t="s">
        <v>2</v>
      </c>
      <c r="I3" s="112"/>
      <c r="J3" s="112"/>
      <c r="K3" s="112"/>
      <c r="L3" s="6"/>
      <c r="M3" s="7" t="s">
        <v>3</v>
      </c>
      <c r="N3" s="8"/>
    </row>
    <row r="4" spans="1:19" s="9" customFormat="1" ht="36.6" customHeight="1" x14ac:dyDescent="0.25">
      <c r="A4" s="113" t="s">
        <v>4</v>
      </c>
      <c r="B4" s="107" t="s">
        <v>5</v>
      </c>
      <c r="C4" s="107" t="s">
        <v>6</v>
      </c>
      <c r="D4" s="107" t="s">
        <v>7</v>
      </c>
      <c r="E4" s="107" t="s">
        <v>8</v>
      </c>
      <c r="F4" s="107" t="s">
        <v>9</v>
      </c>
      <c r="G4" s="107" t="s">
        <v>10</v>
      </c>
      <c r="H4" s="107"/>
      <c r="I4" s="107" t="s">
        <v>11</v>
      </c>
      <c r="J4" s="107"/>
      <c r="K4" s="107" t="s">
        <v>12</v>
      </c>
      <c r="L4" s="107"/>
      <c r="M4" s="108" t="s">
        <v>13</v>
      </c>
    </row>
    <row r="5" spans="1:19" s="9" customFormat="1" ht="36.6" customHeight="1" x14ac:dyDescent="0.25">
      <c r="A5" s="114"/>
      <c r="B5" s="115"/>
      <c r="C5" s="115"/>
      <c r="D5" s="115"/>
      <c r="E5" s="115"/>
      <c r="F5" s="115"/>
      <c r="G5" s="10" t="s">
        <v>14</v>
      </c>
      <c r="H5" s="11" t="s">
        <v>15</v>
      </c>
      <c r="I5" s="10" t="s">
        <v>14</v>
      </c>
      <c r="J5" s="11" t="s">
        <v>15</v>
      </c>
      <c r="K5" s="10" t="s">
        <v>14</v>
      </c>
      <c r="L5" s="11" t="s">
        <v>15</v>
      </c>
      <c r="M5" s="109"/>
    </row>
    <row r="6" spans="1:19" s="14" customFormat="1" ht="15" customHeight="1" thickBot="1" x14ac:dyDescent="0.3">
      <c r="A6" s="99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3">
        <v>13</v>
      </c>
    </row>
    <row r="7" spans="1:19" x14ac:dyDescent="0.25">
      <c r="A7" s="105"/>
      <c r="B7" s="15"/>
      <c r="C7" s="16" t="s">
        <v>16</v>
      </c>
      <c r="D7" s="17"/>
      <c r="E7" s="18"/>
      <c r="F7" s="18"/>
      <c r="G7" s="19"/>
      <c r="H7" s="19"/>
      <c r="I7" s="19"/>
      <c r="J7" s="19"/>
      <c r="K7" s="19"/>
      <c r="L7" s="19"/>
      <c r="M7" s="20"/>
    </row>
    <row r="8" spans="1:19" s="29" customFormat="1" ht="30" x14ac:dyDescent="0.25">
      <c r="A8" s="25">
        <v>1</v>
      </c>
      <c r="B8" s="23" t="s">
        <v>17</v>
      </c>
      <c r="C8" s="24" t="s">
        <v>18</v>
      </c>
      <c r="D8" s="25" t="s">
        <v>19</v>
      </c>
      <c r="E8" s="26"/>
      <c r="F8" s="26">
        <v>12</v>
      </c>
      <c r="G8" s="27"/>
      <c r="H8" s="27"/>
      <c r="I8" s="27"/>
      <c r="J8" s="27"/>
      <c r="K8" s="27"/>
      <c r="L8" s="27"/>
      <c r="M8" s="28"/>
    </row>
    <row r="9" spans="1:19" s="39" customFormat="1" x14ac:dyDescent="0.25">
      <c r="A9" s="100"/>
      <c r="B9" s="31"/>
      <c r="C9" s="32" t="s">
        <v>23</v>
      </c>
      <c r="D9" s="33" t="s">
        <v>19</v>
      </c>
      <c r="E9" s="34">
        <v>1</v>
      </c>
      <c r="F9" s="34">
        <f>E9*F8</f>
        <v>12</v>
      </c>
      <c r="G9" s="35"/>
      <c r="H9" s="34"/>
      <c r="I9" s="36"/>
      <c r="J9" s="36"/>
      <c r="K9" s="36"/>
      <c r="L9" s="36"/>
      <c r="M9" s="37"/>
      <c r="N9" s="38"/>
      <c r="O9" s="38"/>
      <c r="P9" s="38"/>
      <c r="Q9" s="38"/>
      <c r="R9" s="38"/>
      <c r="S9" s="38"/>
    </row>
    <row r="10" spans="1:19" s="39" customFormat="1" x14ac:dyDescent="0.25">
      <c r="A10" s="100"/>
      <c r="B10" s="31"/>
      <c r="C10" s="32" t="s">
        <v>24</v>
      </c>
      <c r="D10" s="40" t="s">
        <v>3</v>
      </c>
      <c r="E10" s="34">
        <v>0.02</v>
      </c>
      <c r="F10" s="34">
        <f>E10*F8</f>
        <v>0.24</v>
      </c>
      <c r="G10" s="34"/>
      <c r="H10" s="34"/>
      <c r="I10" s="34"/>
      <c r="J10" s="34"/>
      <c r="K10" s="34"/>
      <c r="L10" s="34"/>
      <c r="M10" s="37"/>
      <c r="N10" s="41"/>
      <c r="O10" s="41"/>
      <c r="P10" s="41"/>
      <c r="Q10" s="41"/>
      <c r="R10" s="41"/>
      <c r="S10" s="41"/>
    </row>
    <row r="11" spans="1:19" customFormat="1" x14ac:dyDescent="0.25">
      <c r="A11" s="106"/>
      <c r="B11" s="42"/>
      <c r="C11" s="43" t="s">
        <v>18</v>
      </c>
      <c r="D11" s="33" t="s">
        <v>19</v>
      </c>
      <c r="E11" s="44">
        <v>1</v>
      </c>
      <c r="F11" s="34">
        <f>E11*F8</f>
        <v>12</v>
      </c>
      <c r="G11" s="34"/>
      <c r="H11" s="34"/>
      <c r="I11" s="34"/>
      <c r="J11" s="34"/>
      <c r="K11" s="34"/>
      <c r="L11" s="34"/>
      <c r="M11" s="37"/>
      <c r="N11" s="45"/>
    </row>
    <row r="12" spans="1:19" s="39" customFormat="1" x14ac:dyDescent="0.25">
      <c r="A12" s="100"/>
      <c r="B12" s="31"/>
      <c r="C12" s="32" t="s">
        <v>27</v>
      </c>
      <c r="D12" s="40" t="s">
        <v>3</v>
      </c>
      <c r="E12" s="34">
        <v>0.28999999999999998</v>
      </c>
      <c r="F12" s="34">
        <f>E12*F8</f>
        <v>3.4799999999999995</v>
      </c>
      <c r="G12" s="34"/>
      <c r="H12" s="34"/>
      <c r="I12" s="34"/>
      <c r="J12" s="34"/>
      <c r="K12" s="34"/>
      <c r="L12" s="34"/>
      <c r="M12" s="37"/>
      <c r="N12" s="49"/>
      <c r="O12" s="49"/>
      <c r="P12" s="49"/>
      <c r="Q12" s="49"/>
      <c r="R12" s="49"/>
      <c r="S12" s="49"/>
    </row>
    <row r="13" spans="1:19" s="29" customFormat="1" x14ac:dyDescent="0.25">
      <c r="A13" s="25">
        <v>2</v>
      </c>
      <c r="B13" s="30" t="s">
        <v>20</v>
      </c>
      <c r="C13" s="24" t="s">
        <v>21</v>
      </c>
      <c r="D13" s="26" t="s">
        <v>22</v>
      </c>
      <c r="E13" s="25"/>
      <c r="F13" s="25">
        <v>180</v>
      </c>
      <c r="G13" s="27"/>
      <c r="H13" s="27"/>
      <c r="I13" s="27"/>
      <c r="J13" s="27"/>
      <c r="K13" s="27"/>
      <c r="L13" s="27"/>
      <c r="M13" s="28"/>
    </row>
    <row r="14" spans="1:19" s="39" customFormat="1" x14ac:dyDescent="0.25">
      <c r="A14" s="100"/>
      <c r="B14" s="31"/>
      <c r="C14" s="32" t="s">
        <v>23</v>
      </c>
      <c r="D14" s="33" t="s">
        <v>22</v>
      </c>
      <c r="E14" s="34">
        <v>1</v>
      </c>
      <c r="F14" s="34">
        <f>E14*F13</f>
        <v>180</v>
      </c>
      <c r="G14" s="35"/>
      <c r="H14" s="34"/>
      <c r="I14" s="36"/>
      <c r="J14" s="36"/>
      <c r="K14" s="36"/>
      <c r="L14" s="36"/>
      <c r="M14" s="37"/>
      <c r="N14" s="38"/>
      <c r="O14" s="38"/>
      <c r="P14" s="38"/>
      <c r="Q14" s="38"/>
      <c r="R14" s="38"/>
      <c r="S14" s="38"/>
    </row>
    <row r="15" spans="1:19" s="39" customFormat="1" x14ac:dyDescent="0.25">
      <c r="A15" s="100"/>
      <c r="B15" s="31"/>
      <c r="C15" s="32" t="s">
        <v>24</v>
      </c>
      <c r="D15" s="40" t="s">
        <v>3</v>
      </c>
      <c r="E15" s="34">
        <v>4.8300000000000003E-2</v>
      </c>
      <c r="F15" s="34">
        <f>E15*F13</f>
        <v>8.6940000000000008</v>
      </c>
      <c r="G15" s="34"/>
      <c r="H15" s="34"/>
      <c r="I15" s="34"/>
      <c r="J15" s="34"/>
      <c r="K15" s="34"/>
      <c r="L15" s="34"/>
      <c r="M15" s="37"/>
      <c r="N15" s="41"/>
      <c r="O15" s="41"/>
      <c r="P15" s="41"/>
      <c r="Q15" s="41"/>
      <c r="R15" s="41"/>
      <c r="S15" s="41"/>
    </row>
    <row r="16" spans="1:19" customFormat="1" x14ac:dyDescent="0.25">
      <c r="A16" s="106"/>
      <c r="B16" s="42"/>
      <c r="C16" s="43" t="s">
        <v>21</v>
      </c>
      <c r="D16" s="33" t="s">
        <v>22</v>
      </c>
      <c r="E16" s="44">
        <v>1</v>
      </c>
      <c r="F16" s="34">
        <f>E16*F13</f>
        <v>180</v>
      </c>
      <c r="G16" s="34"/>
      <c r="H16" s="34"/>
      <c r="I16" s="34"/>
      <c r="J16" s="34"/>
      <c r="K16" s="34"/>
      <c r="L16" s="34"/>
      <c r="M16" s="37"/>
      <c r="N16" s="45"/>
    </row>
    <row r="17" spans="1:19" x14ac:dyDescent="0.25">
      <c r="A17" s="25"/>
      <c r="B17" s="42"/>
      <c r="C17" s="47" t="s">
        <v>25</v>
      </c>
      <c r="D17" s="48" t="s">
        <v>19</v>
      </c>
      <c r="E17" s="48"/>
      <c r="F17" s="34">
        <f>F13/2</f>
        <v>90</v>
      </c>
      <c r="G17" s="34"/>
      <c r="H17" s="34"/>
      <c r="I17" s="27"/>
      <c r="J17" s="27"/>
      <c r="K17" s="27"/>
      <c r="L17" s="27"/>
      <c r="M17" s="37"/>
    </row>
    <row r="18" spans="1:19" ht="17.25" x14ac:dyDescent="0.25">
      <c r="A18" s="25"/>
      <c r="B18" s="42"/>
      <c r="C18" s="47" t="s">
        <v>26</v>
      </c>
      <c r="D18" s="48" t="s">
        <v>19</v>
      </c>
      <c r="E18" s="48"/>
      <c r="F18" s="34">
        <v>24</v>
      </c>
      <c r="G18" s="34"/>
      <c r="H18" s="34"/>
      <c r="I18" s="27"/>
      <c r="J18" s="27"/>
      <c r="K18" s="27"/>
      <c r="L18" s="27"/>
      <c r="M18" s="37"/>
    </row>
    <row r="19" spans="1:19" s="39" customFormat="1" x14ac:dyDescent="0.25">
      <c r="A19" s="100"/>
      <c r="B19" s="31"/>
      <c r="C19" s="32" t="s">
        <v>27</v>
      </c>
      <c r="D19" s="40" t="s">
        <v>3</v>
      </c>
      <c r="E19" s="34">
        <v>3.4599999999999999E-2</v>
      </c>
      <c r="F19" s="34">
        <f>E19*F13</f>
        <v>6.2279999999999998</v>
      </c>
      <c r="G19" s="34"/>
      <c r="H19" s="34"/>
      <c r="I19" s="34"/>
      <c r="J19" s="34"/>
      <c r="K19" s="34"/>
      <c r="L19" s="34"/>
      <c r="M19" s="37"/>
      <c r="N19" s="49"/>
      <c r="O19" s="49"/>
      <c r="P19" s="49"/>
      <c r="Q19" s="49"/>
      <c r="R19" s="49"/>
      <c r="S19" s="49"/>
    </row>
    <row r="20" spans="1:19" x14ac:dyDescent="0.25">
      <c r="A20" s="25"/>
      <c r="B20" s="42"/>
      <c r="C20" s="22" t="s">
        <v>28</v>
      </c>
      <c r="D20" s="48"/>
      <c r="E20" s="48"/>
      <c r="F20" s="48"/>
      <c r="G20" s="27"/>
      <c r="H20" s="27"/>
      <c r="I20" s="27"/>
      <c r="J20" s="27"/>
      <c r="K20" s="27"/>
      <c r="L20" s="27"/>
      <c r="M20" s="28"/>
    </row>
    <row r="21" spans="1:19" s="29" customFormat="1" x14ac:dyDescent="0.25">
      <c r="A21" s="25">
        <v>3</v>
      </c>
      <c r="B21" s="30" t="s">
        <v>29</v>
      </c>
      <c r="C21" s="50" t="s">
        <v>30</v>
      </c>
      <c r="D21" s="26" t="s">
        <v>22</v>
      </c>
      <c r="E21" s="25"/>
      <c r="F21" s="51">
        <v>200</v>
      </c>
      <c r="G21" s="27"/>
      <c r="H21" s="27"/>
      <c r="I21" s="27"/>
      <c r="J21" s="27"/>
      <c r="K21" s="27"/>
      <c r="L21" s="27"/>
      <c r="M21" s="28"/>
    </row>
    <row r="22" spans="1:19" s="39" customFormat="1" x14ac:dyDescent="0.25">
      <c r="A22" s="100"/>
      <c r="B22" s="31"/>
      <c r="C22" s="32" t="s">
        <v>23</v>
      </c>
      <c r="D22" s="33" t="s">
        <v>22</v>
      </c>
      <c r="E22" s="34">
        <v>1</v>
      </c>
      <c r="F22" s="34">
        <f>E22*F21</f>
        <v>200</v>
      </c>
      <c r="G22" s="35"/>
      <c r="H22" s="34"/>
      <c r="I22" s="36"/>
      <c r="J22" s="36"/>
      <c r="K22" s="36"/>
      <c r="L22" s="36"/>
      <c r="M22" s="37"/>
      <c r="N22" s="38"/>
      <c r="O22" s="38"/>
      <c r="P22" s="38"/>
      <c r="Q22" s="38"/>
      <c r="R22" s="38"/>
      <c r="S22" s="38"/>
    </row>
    <row r="23" spans="1:19" s="39" customFormat="1" x14ac:dyDescent="0.25">
      <c r="A23" s="100"/>
      <c r="B23" s="31"/>
      <c r="C23" s="32" t="s">
        <v>24</v>
      </c>
      <c r="D23" s="40" t="s">
        <v>3</v>
      </c>
      <c r="E23" s="34">
        <v>3.1400000000000004E-2</v>
      </c>
      <c r="F23" s="34">
        <f>E23*F21</f>
        <v>6.2800000000000011</v>
      </c>
      <c r="G23" s="34"/>
      <c r="H23" s="34"/>
      <c r="I23" s="34"/>
      <c r="J23" s="34"/>
      <c r="K23" s="34"/>
      <c r="L23" s="34"/>
      <c r="M23" s="37"/>
      <c r="N23" s="41"/>
      <c r="O23" s="41"/>
      <c r="P23" s="41"/>
      <c r="Q23" s="41"/>
      <c r="R23" s="41"/>
      <c r="S23" s="41"/>
    </row>
    <row r="24" spans="1:19" customFormat="1" x14ac:dyDescent="0.25">
      <c r="A24" s="106"/>
      <c r="B24" s="42"/>
      <c r="C24" s="43" t="s">
        <v>30</v>
      </c>
      <c r="D24" s="33" t="s">
        <v>22</v>
      </c>
      <c r="E24" s="44">
        <v>1</v>
      </c>
      <c r="F24" s="34">
        <f>E24*F21</f>
        <v>200</v>
      </c>
      <c r="G24" s="34"/>
      <c r="H24" s="34"/>
      <c r="I24" s="34"/>
      <c r="J24" s="34"/>
      <c r="K24" s="34"/>
      <c r="L24" s="34"/>
      <c r="M24" s="37"/>
      <c r="N24" s="45"/>
    </row>
    <row r="25" spans="1:19" x14ac:dyDescent="0.25">
      <c r="A25" s="25"/>
      <c r="B25" s="42"/>
      <c r="C25" s="46" t="s">
        <v>31</v>
      </c>
      <c r="D25" s="48" t="s">
        <v>19</v>
      </c>
      <c r="E25" s="48"/>
      <c r="F25" s="34">
        <v>133.33333333333334</v>
      </c>
      <c r="G25" s="52"/>
      <c r="H25" s="34"/>
      <c r="I25" s="27"/>
      <c r="J25" s="27"/>
      <c r="K25" s="27"/>
      <c r="L25" s="27"/>
      <c r="M25" s="37"/>
    </row>
    <row r="26" spans="1:19" s="39" customFormat="1" x14ac:dyDescent="0.25">
      <c r="A26" s="100"/>
      <c r="B26" s="31"/>
      <c r="C26" s="32" t="s">
        <v>27</v>
      </c>
      <c r="D26" s="40" t="s">
        <v>3</v>
      </c>
      <c r="E26" s="34">
        <v>6.5199999999999994E-2</v>
      </c>
      <c r="F26" s="34">
        <f>E26*F21</f>
        <v>13.04</v>
      </c>
      <c r="G26" s="34"/>
      <c r="H26" s="34"/>
      <c r="I26" s="34"/>
      <c r="J26" s="34"/>
      <c r="K26" s="34"/>
      <c r="L26" s="34"/>
      <c r="M26" s="37"/>
      <c r="N26" s="49"/>
      <c r="O26" s="49"/>
      <c r="P26" s="49"/>
      <c r="Q26" s="49"/>
      <c r="R26" s="49"/>
      <c r="S26" s="49"/>
    </row>
    <row r="27" spans="1:19" s="29" customFormat="1" x14ac:dyDescent="0.25">
      <c r="A27" s="25">
        <v>4</v>
      </c>
      <c r="B27" s="30" t="s">
        <v>32</v>
      </c>
      <c r="C27" s="50" t="s">
        <v>33</v>
      </c>
      <c r="D27" s="26" t="s">
        <v>22</v>
      </c>
      <c r="E27" s="25"/>
      <c r="F27" s="51">
        <v>150</v>
      </c>
      <c r="G27" s="27"/>
      <c r="H27" s="27"/>
      <c r="I27" s="27"/>
      <c r="J27" s="27"/>
      <c r="K27" s="27"/>
      <c r="L27" s="27"/>
      <c r="M27" s="28"/>
    </row>
    <row r="28" spans="1:19" s="39" customFormat="1" x14ac:dyDescent="0.25">
      <c r="A28" s="100"/>
      <c r="B28" s="31"/>
      <c r="C28" s="32" t="s">
        <v>23</v>
      </c>
      <c r="D28" s="33" t="s">
        <v>22</v>
      </c>
      <c r="E28" s="34">
        <v>1</v>
      </c>
      <c r="F28" s="34">
        <f>E28*F27</f>
        <v>150</v>
      </c>
      <c r="G28" s="35"/>
      <c r="H28" s="34"/>
      <c r="I28" s="36"/>
      <c r="J28" s="36"/>
      <c r="K28" s="36"/>
      <c r="L28" s="36"/>
      <c r="M28" s="37"/>
      <c r="N28" s="38"/>
      <c r="O28" s="38"/>
      <c r="P28" s="38"/>
      <c r="Q28" s="38"/>
      <c r="R28" s="38"/>
      <c r="S28" s="38"/>
    </row>
    <row r="29" spans="1:19" s="39" customFormat="1" x14ac:dyDescent="0.25">
      <c r="A29" s="100"/>
      <c r="B29" s="31"/>
      <c r="C29" s="32" t="s">
        <v>24</v>
      </c>
      <c r="D29" s="40" t="s">
        <v>3</v>
      </c>
      <c r="E29" s="34">
        <v>4.8300000000000003E-2</v>
      </c>
      <c r="F29" s="34">
        <f>E29*F27</f>
        <v>7.2450000000000001</v>
      </c>
      <c r="G29" s="34"/>
      <c r="H29" s="34"/>
      <c r="I29" s="34"/>
      <c r="J29" s="34"/>
      <c r="K29" s="34"/>
      <c r="L29" s="34"/>
      <c r="M29" s="37"/>
      <c r="N29" s="41"/>
      <c r="O29" s="41"/>
      <c r="P29" s="41"/>
      <c r="Q29" s="41"/>
      <c r="R29" s="41"/>
      <c r="S29" s="41"/>
    </row>
    <row r="30" spans="1:19" customFormat="1" x14ac:dyDescent="0.25">
      <c r="A30" s="106"/>
      <c r="B30" s="42"/>
      <c r="C30" s="43" t="s">
        <v>33</v>
      </c>
      <c r="D30" s="33" t="s">
        <v>22</v>
      </c>
      <c r="E30" s="44">
        <v>1</v>
      </c>
      <c r="F30" s="34">
        <f>E30*F27</f>
        <v>150</v>
      </c>
      <c r="G30" s="34"/>
      <c r="H30" s="34"/>
      <c r="I30" s="34"/>
      <c r="J30" s="34"/>
      <c r="K30" s="34"/>
      <c r="L30" s="34"/>
      <c r="M30" s="37"/>
      <c r="N30" s="45"/>
    </row>
    <row r="31" spans="1:19" x14ac:dyDescent="0.25">
      <c r="A31" s="25"/>
      <c r="B31" s="42"/>
      <c r="C31" s="46" t="s">
        <v>34</v>
      </c>
      <c r="D31" s="48" t="s">
        <v>19</v>
      </c>
      <c r="E31" s="48"/>
      <c r="F31" s="34">
        <v>100</v>
      </c>
      <c r="G31" s="52"/>
      <c r="H31" s="34"/>
      <c r="I31" s="27"/>
      <c r="J31" s="27"/>
      <c r="K31" s="27"/>
      <c r="L31" s="27"/>
      <c r="M31" s="37"/>
    </row>
    <row r="32" spans="1:19" x14ac:dyDescent="0.25">
      <c r="A32" s="25"/>
      <c r="B32" s="42"/>
      <c r="C32" s="43" t="s">
        <v>35</v>
      </c>
      <c r="D32" s="48" t="s">
        <v>19</v>
      </c>
      <c r="E32" s="48"/>
      <c r="F32" s="34">
        <v>10</v>
      </c>
      <c r="G32" s="52"/>
      <c r="H32" s="34"/>
      <c r="I32" s="52"/>
      <c r="J32" s="52"/>
      <c r="K32" s="52"/>
      <c r="L32" s="52"/>
      <c r="M32" s="37"/>
      <c r="N32" s="53"/>
    </row>
    <row r="33" spans="1:19" x14ac:dyDescent="0.25">
      <c r="A33" s="25"/>
      <c r="B33" s="42"/>
      <c r="C33" s="43" t="s">
        <v>36</v>
      </c>
      <c r="D33" s="48" t="s">
        <v>19</v>
      </c>
      <c r="E33" s="48"/>
      <c r="F33" s="34">
        <v>10</v>
      </c>
      <c r="G33" s="52"/>
      <c r="H33" s="34"/>
      <c r="I33" s="27"/>
      <c r="J33" s="27"/>
      <c r="K33" s="27"/>
      <c r="L33" s="27"/>
      <c r="M33" s="37"/>
    </row>
    <row r="34" spans="1:19" x14ac:dyDescent="0.25">
      <c r="A34" s="25"/>
      <c r="B34" s="42"/>
      <c r="C34" s="43" t="s">
        <v>37</v>
      </c>
      <c r="D34" s="48" t="s">
        <v>19</v>
      </c>
      <c r="E34" s="48"/>
      <c r="F34" s="34">
        <v>7</v>
      </c>
      <c r="G34" s="52"/>
      <c r="H34" s="34"/>
      <c r="I34" s="27"/>
      <c r="J34" s="27"/>
      <c r="K34" s="27"/>
      <c r="L34" s="27"/>
      <c r="M34" s="37"/>
    </row>
    <row r="35" spans="1:19" s="39" customFormat="1" x14ac:dyDescent="0.25">
      <c r="A35" s="100"/>
      <c r="B35" s="31"/>
      <c r="C35" s="32" t="s">
        <v>27</v>
      </c>
      <c r="D35" s="40" t="s">
        <v>3</v>
      </c>
      <c r="E35" s="34">
        <v>3.4599999999999999E-2</v>
      </c>
      <c r="F35" s="34">
        <f>E35*F27</f>
        <v>5.1899999999999995</v>
      </c>
      <c r="G35" s="34"/>
      <c r="H35" s="34"/>
      <c r="I35" s="34"/>
      <c r="J35" s="34"/>
      <c r="K35" s="34"/>
      <c r="L35" s="34"/>
      <c r="M35" s="37"/>
      <c r="N35" s="49"/>
      <c r="O35" s="49"/>
      <c r="P35" s="49"/>
      <c r="Q35" s="49"/>
      <c r="R35" s="49"/>
      <c r="S35" s="49"/>
    </row>
    <row r="36" spans="1:19" s="29" customFormat="1" x14ac:dyDescent="0.25">
      <c r="A36" s="25">
        <v>5</v>
      </c>
      <c r="B36" s="30" t="s">
        <v>38</v>
      </c>
      <c r="C36" s="50" t="s">
        <v>39</v>
      </c>
      <c r="D36" s="26" t="s">
        <v>22</v>
      </c>
      <c r="E36" s="25"/>
      <c r="F36" s="51">
        <v>50</v>
      </c>
      <c r="G36" s="27"/>
      <c r="H36" s="27"/>
      <c r="I36" s="27"/>
      <c r="J36" s="27"/>
      <c r="K36" s="27"/>
      <c r="L36" s="27"/>
      <c r="M36" s="28"/>
    </row>
    <row r="37" spans="1:19" s="39" customFormat="1" x14ac:dyDescent="0.25">
      <c r="A37" s="100"/>
      <c r="B37" s="31"/>
      <c r="C37" s="32" t="s">
        <v>23</v>
      </c>
      <c r="D37" s="33" t="s">
        <v>22</v>
      </c>
      <c r="E37" s="34">
        <v>1</v>
      </c>
      <c r="F37" s="34">
        <f>E37*F36</f>
        <v>50</v>
      </c>
      <c r="G37" s="35"/>
      <c r="H37" s="34"/>
      <c r="I37" s="36"/>
      <c r="J37" s="36"/>
      <c r="K37" s="36"/>
      <c r="L37" s="36"/>
      <c r="M37" s="37"/>
      <c r="N37" s="38"/>
      <c r="O37" s="38"/>
      <c r="P37" s="38"/>
      <c r="Q37" s="38"/>
      <c r="R37" s="38"/>
      <c r="S37" s="38"/>
    </row>
    <row r="38" spans="1:19" s="39" customFormat="1" x14ac:dyDescent="0.25">
      <c r="A38" s="100"/>
      <c r="B38" s="31"/>
      <c r="C38" s="32" t="s">
        <v>24</v>
      </c>
      <c r="D38" s="40" t="s">
        <v>3</v>
      </c>
      <c r="E38" s="34">
        <v>4.6600000000000003E-2</v>
      </c>
      <c r="F38" s="34">
        <f>E38*F36</f>
        <v>2.33</v>
      </c>
      <c r="G38" s="34"/>
      <c r="H38" s="34"/>
      <c r="I38" s="34"/>
      <c r="J38" s="34"/>
      <c r="K38" s="34"/>
      <c r="L38" s="34"/>
      <c r="M38" s="37"/>
      <c r="N38" s="41"/>
      <c r="O38" s="41"/>
      <c r="P38" s="41"/>
      <c r="Q38" s="41"/>
      <c r="R38" s="41"/>
      <c r="S38" s="41"/>
    </row>
    <row r="39" spans="1:19" customFormat="1" x14ac:dyDescent="0.25">
      <c r="A39" s="106"/>
      <c r="B39" s="42"/>
      <c r="C39" s="43" t="s">
        <v>39</v>
      </c>
      <c r="D39" s="33" t="s">
        <v>22</v>
      </c>
      <c r="E39" s="44">
        <v>1</v>
      </c>
      <c r="F39" s="34">
        <f>E39*F36</f>
        <v>50</v>
      </c>
      <c r="G39" s="34"/>
      <c r="H39" s="34"/>
      <c r="I39" s="34"/>
      <c r="J39" s="34"/>
      <c r="K39" s="34"/>
      <c r="L39" s="34"/>
      <c r="M39" s="37"/>
      <c r="N39" s="45"/>
    </row>
    <row r="40" spans="1:19" s="39" customFormat="1" x14ac:dyDescent="0.25">
      <c r="A40" s="100"/>
      <c r="B40" s="31"/>
      <c r="C40" s="32" t="s">
        <v>27</v>
      </c>
      <c r="D40" s="40" t="s">
        <v>3</v>
      </c>
      <c r="E40" s="34">
        <v>7.2700000000000001E-2</v>
      </c>
      <c r="F40" s="34">
        <f>E40*F36</f>
        <v>3.6350000000000002</v>
      </c>
      <c r="G40" s="34"/>
      <c r="H40" s="34"/>
      <c r="I40" s="34"/>
      <c r="J40" s="34"/>
      <c r="K40" s="34"/>
      <c r="L40" s="34"/>
      <c r="M40" s="37"/>
      <c r="N40" s="49"/>
      <c r="O40" s="49"/>
      <c r="P40" s="49"/>
      <c r="Q40" s="49"/>
      <c r="R40" s="49"/>
      <c r="S40" s="49"/>
    </row>
    <row r="41" spans="1:19" x14ac:dyDescent="0.25">
      <c r="A41" s="25">
        <v>6</v>
      </c>
      <c r="B41" s="42"/>
      <c r="C41" s="22" t="s">
        <v>40</v>
      </c>
      <c r="D41" s="48" t="s">
        <v>3</v>
      </c>
      <c r="E41" s="48" t="s">
        <v>41</v>
      </c>
      <c r="F41" s="48">
        <v>0.4</v>
      </c>
      <c r="G41" s="52"/>
      <c r="H41" s="34"/>
      <c r="I41" s="27"/>
      <c r="J41" s="27"/>
      <c r="K41" s="27"/>
      <c r="L41" s="27"/>
      <c r="M41" s="37"/>
    </row>
    <row r="42" spans="1:19" s="29" customFormat="1" ht="60" customHeight="1" x14ac:dyDescent="0.25">
      <c r="A42" s="25">
        <v>7</v>
      </c>
      <c r="B42" s="54" t="s">
        <v>42</v>
      </c>
      <c r="C42" s="55" t="s">
        <v>43</v>
      </c>
      <c r="D42" s="25" t="s">
        <v>44</v>
      </c>
      <c r="E42" s="25"/>
      <c r="F42" s="51">
        <v>1</v>
      </c>
      <c r="G42" s="27"/>
      <c r="H42" s="27"/>
      <c r="I42" s="27"/>
      <c r="J42" s="27"/>
      <c r="K42" s="27"/>
      <c r="L42" s="27"/>
      <c r="M42" s="28"/>
    </row>
    <row r="43" spans="1:19" s="39" customFormat="1" x14ac:dyDescent="0.25">
      <c r="A43" s="100"/>
      <c r="B43" s="31"/>
      <c r="C43" s="32" t="s">
        <v>23</v>
      </c>
      <c r="D43" s="33" t="s">
        <v>19</v>
      </c>
      <c r="E43" s="34">
        <v>1</v>
      </c>
      <c r="F43" s="34">
        <f>E43*F42</f>
        <v>1</v>
      </c>
      <c r="G43" s="35"/>
      <c r="H43" s="34"/>
      <c r="I43" s="36"/>
      <c r="J43" s="36"/>
      <c r="K43" s="36"/>
      <c r="L43" s="36"/>
      <c r="M43" s="37"/>
      <c r="N43" s="38"/>
      <c r="O43" s="38"/>
      <c r="P43" s="38"/>
      <c r="Q43" s="38"/>
      <c r="R43" s="38"/>
      <c r="S43" s="38"/>
    </row>
    <row r="44" spans="1:19" s="39" customFormat="1" x14ac:dyDescent="0.25">
      <c r="A44" s="100"/>
      <c r="B44" s="31"/>
      <c r="C44" s="32" t="s">
        <v>24</v>
      </c>
      <c r="D44" s="40" t="s">
        <v>3</v>
      </c>
      <c r="E44" s="34">
        <v>0.39</v>
      </c>
      <c r="F44" s="34">
        <f>E44*F42</f>
        <v>0.39</v>
      </c>
      <c r="G44" s="34"/>
      <c r="H44" s="34"/>
      <c r="I44" s="34"/>
      <c r="J44" s="34"/>
      <c r="K44" s="34"/>
      <c r="L44" s="34"/>
      <c r="M44" s="37"/>
      <c r="N44" s="41"/>
      <c r="O44" s="41"/>
      <c r="P44" s="41"/>
      <c r="Q44" s="41"/>
      <c r="R44" s="41"/>
      <c r="S44" s="41"/>
    </row>
    <row r="45" spans="1:19" ht="60" customHeight="1" x14ac:dyDescent="0.25">
      <c r="A45" s="25"/>
      <c r="B45" s="42"/>
      <c r="C45" s="56" t="s">
        <v>43</v>
      </c>
      <c r="D45" s="48" t="s">
        <v>44</v>
      </c>
      <c r="E45" s="48"/>
      <c r="F45" s="57">
        <v>1</v>
      </c>
      <c r="G45" s="52"/>
      <c r="H45" s="52"/>
      <c r="I45" s="27"/>
      <c r="J45" s="27"/>
      <c r="K45" s="27"/>
      <c r="L45" s="27"/>
      <c r="M45" s="37"/>
    </row>
    <row r="46" spans="1:19" s="39" customFormat="1" x14ac:dyDescent="0.25">
      <c r="A46" s="100"/>
      <c r="B46" s="31"/>
      <c r="C46" s="32" t="s">
        <v>27</v>
      </c>
      <c r="D46" s="40" t="s">
        <v>3</v>
      </c>
      <c r="E46" s="34">
        <v>1.58</v>
      </c>
      <c r="F46" s="34">
        <f>E46*F42</f>
        <v>1.58</v>
      </c>
      <c r="G46" s="34"/>
      <c r="H46" s="34"/>
      <c r="I46" s="34"/>
      <c r="J46" s="34"/>
      <c r="K46" s="34"/>
      <c r="L46" s="34"/>
      <c r="M46" s="37"/>
      <c r="N46" s="49"/>
      <c r="O46" s="49"/>
      <c r="P46" s="49"/>
      <c r="Q46" s="49"/>
      <c r="R46" s="49"/>
      <c r="S46" s="49"/>
    </row>
    <row r="47" spans="1:19" ht="30" x14ac:dyDescent="0.25">
      <c r="A47" s="25"/>
      <c r="B47" s="42"/>
      <c r="C47" s="58" t="s">
        <v>45</v>
      </c>
      <c r="D47" s="48"/>
      <c r="E47" s="48"/>
      <c r="F47" s="48"/>
      <c r="G47" s="27"/>
      <c r="H47" s="27"/>
      <c r="I47" s="27"/>
      <c r="J47" s="27"/>
      <c r="K47" s="27"/>
      <c r="L47" s="27"/>
      <c r="M47" s="28"/>
    </row>
    <row r="48" spans="1:19" s="29" customFormat="1" x14ac:dyDescent="0.25">
      <c r="A48" s="25">
        <v>8</v>
      </c>
      <c r="B48" s="30" t="s">
        <v>29</v>
      </c>
      <c r="C48" s="50" t="s">
        <v>46</v>
      </c>
      <c r="D48" s="26" t="s">
        <v>22</v>
      </c>
      <c r="E48" s="25"/>
      <c r="F48" s="51">
        <v>70</v>
      </c>
      <c r="G48" s="27"/>
      <c r="H48" s="27"/>
      <c r="I48" s="27"/>
      <c r="J48" s="27"/>
      <c r="K48" s="27"/>
      <c r="L48" s="27"/>
      <c r="M48" s="28"/>
    </row>
    <row r="49" spans="1:19" s="39" customFormat="1" x14ac:dyDescent="0.25">
      <c r="A49" s="100"/>
      <c r="B49" s="31"/>
      <c r="C49" s="32" t="s">
        <v>23</v>
      </c>
      <c r="D49" s="33" t="s">
        <v>22</v>
      </c>
      <c r="E49" s="34">
        <v>1</v>
      </c>
      <c r="F49" s="34">
        <f>E49*F48</f>
        <v>70</v>
      </c>
      <c r="G49" s="35"/>
      <c r="H49" s="34"/>
      <c r="I49" s="36"/>
      <c r="J49" s="36"/>
      <c r="K49" s="36"/>
      <c r="L49" s="36"/>
      <c r="M49" s="37"/>
      <c r="N49" s="38"/>
      <c r="O49" s="38"/>
      <c r="P49" s="38"/>
      <c r="Q49" s="38"/>
      <c r="R49" s="38"/>
      <c r="S49" s="38"/>
    </row>
    <row r="50" spans="1:19" s="39" customFormat="1" x14ac:dyDescent="0.25">
      <c r="A50" s="100"/>
      <c r="B50" s="31"/>
      <c r="C50" s="32" t="s">
        <v>24</v>
      </c>
      <c r="D50" s="40" t="s">
        <v>3</v>
      </c>
      <c r="E50" s="34">
        <v>3.1400000000000004E-2</v>
      </c>
      <c r="F50" s="34">
        <f>E50*F48</f>
        <v>2.1980000000000004</v>
      </c>
      <c r="G50" s="34"/>
      <c r="H50" s="34"/>
      <c r="I50" s="34"/>
      <c r="J50" s="34"/>
      <c r="K50" s="34"/>
      <c r="L50" s="34"/>
      <c r="M50" s="37"/>
      <c r="N50" s="41"/>
      <c r="O50" s="41"/>
      <c r="P50" s="41"/>
      <c r="Q50" s="41"/>
      <c r="R50" s="41"/>
      <c r="S50" s="41"/>
    </row>
    <row r="51" spans="1:19" customFormat="1" x14ac:dyDescent="0.25">
      <c r="A51" s="106"/>
      <c r="B51" s="42"/>
      <c r="C51" s="43" t="s">
        <v>46</v>
      </c>
      <c r="D51" s="33" t="s">
        <v>22</v>
      </c>
      <c r="E51" s="44">
        <v>1</v>
      </c>
      <c r="F51" s="34">
        <f>E51*F48</f>
        <v>70</v>
      </c>
      <c r="G51" s="34"/>
      <c r="H51" s="34"/>
      <c r="I51" s="34"/>
      <c r="J51" s="34"/>
      <c r="K51" s="34"/>
      <c r="L51" s="34"/>
      <c r="M51" s="37"/>
      <c r="N51" s="45"/>
    </row>
    <row r="52" spans="1:19" x14ac:dyDescent="0.25">
      <c r="A52" s="25"/>
      <c r="B52" s="42"/>
      <c r="C52" s="59" t="s">
        <v>47</v>
      </c>
      <c r="D52" s="33" t="s">
        <v>22</v>
      </c>
      <c r="E52" s="48"/>
      <c r="F52" s="34">
        <v>270</v>
      </c>
      <c r="G52" s="34"/>
      <c r="H52" s="34"/>
      <c r="I52" s="36"/>
      <c r="J52" s="36"/>
      <c r="K52" s="27"/>
      <c r="L52" s="27"/>
      <c r="M52" s="37"/>
    </row>
    <row r="53" spans="1:19" s="39" customFormat="1" x14ac:dyDescent="0.25">
      <c r="A53" s="100"/>
      <c r="B53" s="31"/>
      <c r="C53" s="32" t="s">
        <v>27</v>
      </c>
      <c r="D53" s="40" t="s">
        <v>3</v>
      </c>
      <c r="E53" s="34">
        <v>6.5199999999999994E-2</v>
      </c>
      <c r="F53" s="34">
        <f>E53*F48</f>
        <v>4.5639999999999992</v>
      </c>
      <c r="G53" s="34"/>
      <c r="H53" s="34"/>
      <c r="I53" s="34"/>
      <c r="J53" s="34"/>
      <c r="K53" s="34"/>
      <c r="L53" s="34"/>
      <c r="M53" s="37"/>
      <c r="N53" s="49"/>
      <c r="O53" s="49"/>
      <c r="P53" s="49"/>
      <c r="Q53" s="49"/>
      <c r="R53" s="49"/>
      <c r="S53" s="49"/>
    </row>
    <row r="54" spans="1:19" s="29" customFormat="1" x14ac:dyDescent="0.25">
      <c r="A54" s="25">
        <v>9</v>
      </c>
      <c r="B54" s="30" t="s">
        <v>32</v>
      </c>
      <c r="C54" s="50" t="s">
        <v>48</v>
      </c>
      <c r="D54" s="26" t="s">
        <v>22</v>
      </c>
      <c r="E54" s="25"/>
      <c r="F54" s="51">
        <v>50</v>
      </c>
      <c r="G54" s="27"/>
      <c r="H54" s="27"/>
      <c r="I54" s="27"/>
      <c r="J54" s="27"/>
      <c r="K54" s="27"/>
      <c r="L54" s="27"/>
      <c r="M54" s="28"/>
    </row>
    <row r="55" spans="1:19" s="39" customFormat="1" x14ac:dyDescent="0.25">
      <c r="A55" s="100"/>
      <c r="B55" s="31"/>
      <c r="C55" s="32" t="s">
        <v>23</v>
      </c>
      <c r="D55" s="33" t="s">
        <v>22</v>
      </c>
      <c r="E55" s="34">
        <v>1</v>
      </c>
      <c r="F55" s="34">
        <f>E55*F54</f>
        <v>50</v>
      </c>
      <c r="G55" s="35"/>
      <c r="H55" s="34"/>
      <c r="I55" s="36"/>
      <c r="J55" s="36"/>
      <c r="K55" s="36"/>
      <c r="L55" s="36"/>
      <c r="M55" s="37"/>
      <c r="N55" s="38"/>
      <c r="O55" s="38"/>
      <c r="P55" s="38"/>
      <c r="Q55" s="38"/>
      <c r="R55" s="38"/>
      <c r="S55" s="38"/>
    </row>
    <row r="56" spans="1:19" s="39" customFormat="1" x14ac:dyDescent="0.25">
      <c r="A56" s="100"/>
      <c r="B56" s="31"/>
      <c r="C56" s="32" t="s">
        <v>24</v>
      </c>
      <c r="D56" s="40" t="s">
        <v>3</v>
      </c>
      <c r="E56" s="34">
        <v>4.8300000000000003E-2</v>
      </c>
      <c r="F56" s="34">
        <f>E56*F54</f>
        <v>2.415</v>
      </c>
      <c r="G56" s="34"/>
      <c r="H56" s="34"/>
      <c r="I56" s="34"/>
      <c r="J56" s="34"/>
      <c r="K56" s="34"/>
      <c r="L56" s="34"/>
      <c r="M56" s="37"/>
      <c r="N56" s="41"/>
      <c r="O56" s="41"/>
      <c r="P56" s="41"/>
      <c r="Q56" s="41"/>
      <c r="R56" s="41"/>
      <c r="S56" s="41"/>
    </row>
    <row r="57" spans="1:19" customFormat="1" x14ac:dyDescent="0.25">
      <c r="A57" s="106"/>
      <c r="B57" s="42"/>
      <c r="C57" s="60" t="s">
        <v>48</v>
      </c>
      <c r="D57" s="33" t="s">
        <v>22</v>
      </c>
      <c r="E57" s="44">
        <v>1</v>
      </c>
      <c r="F57" s="34">
        <f>E57*F54</f>
        <v>50</v>
      </c>
      <c r="G57" s="34"/>
      <c r="H57" s="34"/>
      <c r="I57" s="34"/>
      <c r="J57" s="34"/>
      <c r="K57" s="34"/>
      <c r="L57" s="34"/>
      <c r="M57" s="37"/>
      <c r="N57" s="45"/>
    </row>
    <row r="58" spans="1:19" x14ac:dyDescent="0.25">
      <c r="A58" s="25"/>
      <c r="B58" s="42"/>
      <c r="C58" s="59" t="s">
        <v>49</v>
      </c>
      <c r="D58" s="33" t="s">
        <v>22</v>
      </c>
      <c r="E58" s="48"/>
      <c r="F58" s="34">
        <v>160</v>
      </c>
      <c r="G58" s="34"/>
      <c r="H58" s="34"/>
      <c r="I58" s="36"/>
      <c r="J58" s="36"/>
      <c r="K58" s="27"/>
      <c r="L58" s="27"/>
      <c r="M58" s="37"/>
    </row>
    <row r="59" spans="1:19" s="39" customFormat="1" x14ac:dyDescent="0.25">
      <c r="A59" s="100"/>
      <c r="B59" s="31"/>
      <c r="C59" s="32" t="s">
        <v>27</v>
      </c>
      <c r="D59" s="40" t="s">
        <v>3</v>
      </c>
      <c r="E59" s="34">
        <v>3.4599999999999999E-2</v>
      </c>
      <c r="F59" s="34">
        <f>E59*F54</f>
        <v>1.73</v>
      </c>
      <c r="G59" s="34"/>
      <c r="H59" s="34"/>
      <c r="I59" s="34"/>
      <c r="J59" s="34"/>
      <c r="K59" s="34"/>
      <c r="L59" s="34"/>
      <c r="M59" s="37"/>
      <c r="N59" s="49"/>
      <c r="O59" s="49"/>
      <c r="P59" s="49"/>
      <c r="Q59" s="49"/>
      <c r="R59" s="49"/>
      <c r="S59" s="49"/>
    </row>
    <row r="60" spans="1:19" s="29" customFormat="1" x14ac:dyDescent="0.25">
      <c r="A60" s="25">
        <v>10</v>
      </c>
      <c r="B60" s="30" t="s">
        <v>32</v>
      </c>
      <c r="C60" s="50" t="s">
        <v>50</v>
      </c>
      <c r="D60" s="26" t="s">
        <v>22</v>
      </c>
      <c r="E60" s="25"/>
      <c r="F60" s="51">
        <v>20</v>
      </c>
      <c r="G60" s="27"/>
      <c r="H60" s="27"/>
      <c r="I60" s="27"/>
      <c r="J60" s="27"/>
      <c r="K60" s="27"/>
      <c r="L60" s="27"/>
      <c r="M60" s="28"/>
    </row>
    <row r="61" spans="1:19" s="39" customFormat="1" x14ac:dyDescent="0.25">
      <c r="A61" s="100"/>
      <c r="B61" s="31"/>
      <c r="C61" s="32" t="s">
        <v>23</v>
      </c>
      <c r="D61" s="33" t="s">
        <v>22</v>
      </c>
      <c r="E61" s="34">
        <v>1</v>
      </c>
      <c r="F61" s="34">
        <f>E61*F60</f>
        <v>20</v>
      </c>
      <c r="G61" s="35"/>
      <c r="H61" s="34"/>
      <c r="I61" s="36"/>
      <c r="J61" s="36"/>
      <c r="K61" s="36"/>
      <c r="L61" s="36"/>
      <c r="M61" s="37"/>
      <c r="N61" s="38"/>
      <c r="O61" s="38"/>
      <c r="P61" s="38"/>
      <c r="Q61" s="38"/>
      <c r="R61" s="38"/>
      <c r="S61" s="38"/>
    </row>
    <row r="62" spans="1:19" s="39" customFormat="1" x14ac:dyDescent="0.25">
      <c r="A62" s="100"/>
      <c r="B62" s="31"/>
      <c r="C62" s="32" t="s">
        <v>24</v>
      </c>
      <c r="D62" s="40" t="s">
        <v>3</v>
      </c>
      <c r="E62" s="34">
        <v>4.8300000000000003E-2</v>
      </c>
      <c r="F62" s="34">
        <f>E62*F60</f>
        <v>0.96600000000000008</v>
      </c>
      <c r="G62" s="34"/>
      <c r="H62" s="34"/>
      <c r="I62" s="34"/>
      <c r="J62" s="34"/>
      <c r="K62" s="34"/>
      <c r="L62" s="34"/>
      <c r="M62" s="37"/>
      <c r="N62" s="41"/>
      <c r="O62" s="41"/>
      <c r="P62" s="41"/>
      <c r="Q62" s="41"/>
      <c r="R62" s="41"/>
      <c r="S62" s="41"/>
    </row>
    <row r="63" spans="1:19" customFormat="1" x14ac:dyDescent="0.25">
      <c r="A63" s="106"/>
      <c r="B63" s="42"/>
      <c r="C63" s="60" t="s">
        <v>50</v>
      </c>
      <c r="D63" s="33" t="s">
        <v>22</v>
      </c>
      <c r="E63" s="44">
        <v>1</v>
      </c>
      <c r="F63" s="34">
        <f>E63*F60</f>
        <v>20</v>
      </c>
      <c r="G63" s="34"/>
      <c r="H63" s="34"/>
      <c r="I63" s="34"/>
      <c r="J63" s="34"/>
      <c r="K63" s="34"/>
      <c r="L63" s="34"/>
      <c r="M63" s="37"/>
      <c r="N63" s="45"/>
    </row>
    <row r="64" spans="1:19" x14ac:dyDescent="0.25">
      <c r="A64" s="25"/>
      <c r="B64" s="42"/>
      <c r="C64" s="59" t="s">
        <v>51</v>
      </c>
      <c r="D64" s="33" t="s">
        <v>22</v>
      </c>
      <c r="E64" s="48"/>
      <c r="F64" s="34">
        <v>120</v>
      </c>
      <c r="G64" s="34"/>
      <c r="H64" s="34"/>
      <c r="I64" s="36"/>
      <c r="J64" s="36"/>
      <c r="K64" s="27"/>
      <c r="L64" s="27"/>
      <c r="M64" s="37"/>
    </row>
    <row r="65" spans="1:19" s="39" customFormat="1" x14ac:dyDescent="0.25">
      <c r="A65" s="100"/>
      <c r="B65" s="31"/>
      <c r="C65" s="32" t="s">
        <v>27</v>
      </c>
      <c r="D65" s="40" t="s">
        <v>3</v>
      </c>
      <c r="E65" s="34">
        <v>3.4599999999999999E-2</v>
      </c>
      <c r="F65" s="34">
        <f>E65*F60</f>
        <v>0.69199999999999995</v>
      </c>
      <c r="G65" s="34"/>
      <c r="H65" s="34"/>
      <c r="I65" s="34"/>
      <c r="J65" s="34"/>
      <c r="K65" s="34"/>
      <c r="L65" s="34"/>
      <c r="M65" s="37"/>
      <c r="N65" s="49"/>
      <c r="O65" s="49"/>
      <c r="P65" s="49"/>
      <c r="Q65" s="49"/>
      <c r="R65" s="49"/>
      <c r="S65" s="49"/>
    </row>
    <row r="66" spans="1:19" x14ac:dyDescent="0.25">
      <c r="A66" s="25">
        <v>11</v>
      </c>
      <c r="B66" s="42"/>
      <c r="C66" s="22" t="s">
        <v>40</v>
      </c>
      <c r="D66" s="48" t="s">
        <v>3</v>
      </c>
      <c r="E66" s="48" t="s">
        <v>41</v>
      </c>
      <c r="F66" s="48">
        <v>0.4</v>
      </c>
      <c r="G66" s="52"/>
      <c r="H66" s="34"/>
      <c r="I66" s="27"/>
      <c r="J66" s="27"/>
      <c r="K66" s="27"/>
      <c r="L66" s="27"/>
      <c r="M66" s="37"/>
    </row>
    <row r="67" spans="1:19" x14ac:dyDescent="0.25">
      <c r="A67" s="25">
        <v>12</v>
      </c>
      <c r="B67" s="42" t="s">
        <v>52</v>
      </c>
      <c r="C67" s="58" t="s">
        <v>53</v>
      </c>
      <c r="D67" s="26" t="s">
        <v>19</v>
      </c>
      <c r="E67" s="48"/>
      <c r="F67" s="61">
        <v>15</v>
      </c>
      <c r="G67" s="27"/>
      <c r="H67" s="27"/>
      <c r="I67" s="27"/>
      <c r="J67" s="27"/>
      <c r="K67" s="27"/>
      <c r="L67" s="27"/>
      <c r="M67" s="28"/>
    </row>
    <row r="68" spans="1:19" s="39" customFormat="1" x14ac:dyDescent="0.25">
      <c r="A68" s="100"/>
      <c r="B68" s="31"/>
      <c r="C68" s="32" t="s">
        <v>23</v>
      </c>
      <c r="D68" s="33" t="s">
        <v>19</v>
      </c>
      <c r="E68" s="34">
        <v>1</v>
      </c>
      <c r="F68" s="34">
        <f>E68*F67</f>
        <v>15</v>
      </c>
      <c r="G68" s="35"/>
      <c r="H68" s="34"/>
      <c r="I68" s="36"/>
      <c r="J68" s="36"/>
      <c r="K68" s="36"/>
      <c r="L68" s="36"/>
      <c r="M68" s="37"/>
      <c r="N68" s="38"/>
      <c r="O68" s="38"/>
      <c r="P68" s="38"/>
      <c r="Q68" s="38"/>
      <c r="R68" s="38"/>
      <c r="S68" s="38"/>
    </row>
    <row r="69" spans="1:19" s="39" customFormat="1" x14ac:dyDescent="0.25">
      <c r="A69" s="100"/>
      <c r="B69" s="31"/>
      <c r="C69" s="32" t="s">
        <v>24</v>
      </c>
      <c r="D69" s="40" t="s">
        <v>3</v>
      </c>
      <c r="E69" s="34">
        <v>4.7199999999999999E-2</v>
      </c>
      <c r="F69" s="34">
        <f>E69*F67</f>
        <v>0.70799999999999996</v>
      </c>
      <c r="G69" s="34"/>
      <c r="H69" s="34"/>
      <c r="I69" s="34"/>
      <c r="J69" s="34"/>
      <c r="K69" s="34"/>
      <c r="L69" s="34"/>
      <c r="M69" s="37"/>
      <c r="N69" s="41"/>
      <c r="O69" s="41"/>
      <c r="P69" s="41"/>
      <c r="Q69" s="41"/>
      <c r="R69" s="41"/>
      <c r="S69" s="41"/>
    </row>
    <row r="70" spans="1:19" ht="45" x14ac:dyDescent="0.25">
      <c r="A70" s="25">
        <v>13</v>
      </c>
      <c r="B70" s="42"/>
      <c r="C70" s="59" t="s">
        <v>54</v>
      </c>
      <c r="D70" s="33" t="s">
        <v>19</v>
      </c>
      <c r="E70" s="48"/>
      <c r="F70" s="34">
        <v>15</v>
      </c>
      <c r="G70" s="34"/>
      <c r="H70" s="34"/>
      <c r="I70" s="27"/>
      <c r="J70" s="27"/>
      <c r="K70" s="27"/>
      <c r="L70" s="27"/>
      <c r="M70" s="37"/>
    </row>
    <row r="71" spans="1:19" s="39" customFormat="1" x14ac:dyDescent="0.25">
      <c r="A71" s="100"/>
      <c r="B71" s="31"/>
      <c r="C71" s="32" t="s">
        <v>27</v>
      </c>
      <c r="D71" s="40" t="s">
        <v>3</v>
      </c>
      <c r="E71" s="34">
        <v>4.2500000000000003E-2</v>
      </c>
      <c r="F71" s="34">
        <f>E71*F67</f>
        <v>0.63750000000000007</v>
      </c>
      <c r="G71" s="34"/>
      <c r="H71" s="34"/>
      <c r="I71" s="34"/>
      <c r="J71" s="34"/>
      <c r="K71" s="34"/>
      <c r="L71" s="34"/>
      <c r="M71" s="37"/>
      <c r="N71" s="49"/>
      <c r="O71" s="49"/>
      <c r="P71" s="49"/>
      <c r="Q71" s="49"/>
      <c r="R71" s="49"/>
      <c r="S71" s="49"/>
    </row>
    <row r="72" spans="1:19" s="29" customFormat="1" x14ac:dyDescent="0.25">
      <c r="A72" s="25">
        <v>14</v>
      </c>
      <c r="B72" s="30" t="s">
        <v>32</v>
      </c>
      <c r="C72" s="24" t="s">
        <v>55</v>
      </c>
      <c r="D72" s="26" t="s">
        <v>22</v>
      </c>
      <c r="E72" s="25"/>
      <c r="F72" s="25">
        <v>40</v>
      </c>
      <c r="G72" s="27"/>
      <c r="H72" s="27"/>
      <c r="I72" s="27"/>
      <c r="J72" s="27"/>
      <c r="K72" s="27"/>
      <c r="L72" s="27"/>
      <c r="M72" s="28"/>
    </row>
    <row r="73" spans="1:19" s="39" customFormat="1" x14ac:dyDescent="0.25">
      <c r="A73" s="100"/>
      <c r="B73" s="31"/>
      <c r="C73" s="32" t="s">
        <v>23</v>
      </c>
      <c r="D73" s="33" t="s">
        <v>22</v>
      </c>
      <c r="E73" s="34">
        <v>1</v>
      </c>
      <c r="F73" s="34">
        <f>E73*F72</f>
        <v>40</v>
      </c>
      <c r="G73" s="35"/>
      <c r="H73" s="34"/>
      <c r="I73" s="36"/>
      <c r="J73" s="36"/>
      <c r="K73" s="36"/>
      <c r="L73" s="36"/>
      <c r="M73" s="37"/>
      <c r="N73" s="38"/>
      <c r="O73" s="38"/>
      <c r="P73" s="38"/>
      <c r="Q73" s="38"/>
      <c r="R73" s="38"/>
      <c r="S73" s="38"/>
    </row>
    <row r="74" spans="1:19" s="39" customFormat="1" x14ac:dyDescent="0.25">
      <c r="A74" s="100"/>
      <c r="B74" s="31"/>
      <c r="C74" s="32" t="s">
        <v>24</v>
      </c>
      <c r="D74" s="40" t="s">
        <v>3</v>
      </c>
      <c r="E74" s="34">
        <v>4.8300000000000003E-2</v>
      </c>
      <c r="F74" s="34">
        <f>E74*F72</f>
        <v>1.9320000000000002</v>
      </c>
      <c r="G74" s="34"/>
      <c r="H74" s="34"/>
      <c r="I74" s="34"/>
      <c r="J74" s="34"/>
      <c r="K74" s="34"/>
      <c r="L74" s="34"/>
      <c r="M74" s="37"/>
      <c r="N74" s="41"/>
      <c r="O74" s="41"/>
      <c r="P74" s="41"/>
      <c r="Q74" s="41"/>
      <c r="R74" s="41"/>
      <c r="S74" s="41"/>
    </row>
    <row r="75" spans="1:19" customFormat="1" x14ac:dyDescent="0.25">
      <c r="A75" s="106"/>
      <c r="B75" s="42"/>
      <c r="C75" s="60" t="s">
        <v>48</v>
      </c>
      <c r="D75" s="33" t="s">
        <v>22</v>
      </c>
      <c r="E75" s="44">
        <v>1</v>
      </c>
      <c r="F75" s="34">
        <f>E75*F72</f>
        <v>40</v>
      </c>
      <c r="G75" s="34"/>
      <c r="H75" s="34"/>
      <c r="I75" s="34"/>
      <c r="J75" s="34"/>
      <c r="K75" s="34"/>
      <c r="L75" s="34"/>
      <c r="M75" s="37"/>
      <c r="N75" s="45"/>
    </row>
    <row r="76" spans="1:19" x14ac:dyDescent="0.25">
      <c r="A76" s="25"/>
      <c r="B76" s="42"/>
      <c r="C76" s="43" t="s">
        <v>56</v>
      </c>
      <c r="D76" s="48" t="s">
        <v>19</v>
      </c>
      <c r="E76" s="48"/>
      <c r="F76" s="61">
        <v>4</v>
      </c>
      <c r="G76" s="34"/>
      <c r="H76" s="34"/>
      <c r="I76" s="27"/>
      <c r="J76" s="27"/>
      <c r="K76" s="27"/>
      <c r="L76" s="27"/>
      <c r="M76" s="37"/>
    </row>
    <row r="77" spans="1:19" x14ac:dyDescent="0.25">
      <c r="A77" s="25"/>
      <c r="B77" s="42"/>
      <c r="C77" s="43" t="s">
        <v>57</v>
      </c>
      <c r="D77" s="48" t="s">
        <v>19</v>
      </c>
      <c r="E77" s="48"/>
      <c r="F77" s="61">
        <v>1</v>
      </c>
      <c r="G77" s="34"/>
      <c r="H77" s="34"/>
      <c r="I77" s="27"/>
      <c r="J77" s="27"/>
      <c r="K77" s="27"/>
      <c r="L77" s="27"/>
      <c r="M77" s="37"/>
    </row>
    <row r="78" spans="1:19" s="39" customFormat="1" ht="15.75" thickBot="1" x14ac:dyDescent="0.3">
      <c r="A78" s="100"/>
      <c r="B78" s="31"/>
      <c r="C78" s="32" t="s">
        <v>27</v>
      </c>
      <c r="D78" s="40" t="s">
        <v>3</v>
      </c>
      <c r="E78" s="34">
        <v>3.4599999999999999E-2</v>
      </c>
      <c r="F78" s="34">
        <f>E78*F72</f>
        <v>1.3839999999999999</v>
      </c>
      <c r="G78" s="34"/>
      <c r="H78" s="34"/>
      <c r="I78" s="34"/>
      <c r="J78" s="34"/>
      <c r="K78" s="34"/>
      <c r="L78" s="34"/>
      <c r="M78" s="37"/>
      <c r="N78" s="49"/>
      <c r="O78" s="49"/>
      <c r="P78" s="49"/>
      <c r="Q78" s="49"/>
      <c r="R78" s="49"/>
      <c r="S78" s="49"/>
    </row>
    <row r="79" spans="1:19" s="68" customFormat="1" ht="15.75" thickBot="1" x14ac:dyDescent="0.3">
      <c r="A79" s="101"/>
      <c r="B79" s="62"/>
      <c r="C79" s="63" t="s">
        <v>58</v>
      </c>
      <c r="D79" s="63"/>
      <c r="E79" s="64"/>
      <c r="F79" s="64"/>
      <c r="G79" s="63"/>
      <c r="H79" s="65"/>
      <c r="I79" s="66"/>
      <c r="J79" s="65"/>
      <c r="K79" s="66"/>
      <c r="L79" s="65"/>
      <c r="M79" s="67"/>
    </row>
    <row r="80" spans="1:19" s="76" customFormat="1" ht="17.45" customHeight="1" x14ac:dyDescent="0.25">
      <c r="A80" s="102"/>
      <c r="B80" s="69"/>
      <c r="C80" s="70" t="s">
        <v>59</v>
      </c>
      <c r="D80" s="71">
        <v>0.01</v>
      </c>
      <c r="E80" s="72"/>
      <c r="F80" s="72"/>
      <c r="G80" s="73"/>
      <c r="H80" s="73"/>
      <c r="I80" s="73"/>
      <c r="J80" s="73"/>
      <c r="K80" s="73"/>
      <c r="L80" s="73"/>
      <c r="M80" s="74"/>
      <c r="N80" s="75"/>
    </row>
    <row r="81" spans="1:14" s="83" customFormat="1" x14ac:dyDescent="0.25">
      <c r="A81" s="77"/>
      <c r="B81" s="78"/>
      <c r="C81" s="79" t="s">
        <v>60</v>
      </c>
      <c r="D81" s="78"/>
      <c r="E81" s="80"/>
      <c r="F81" s="80"/>
      <c r="G81" s="81"/>
      <c r="H81" s="81"/>
      <c r="I81" s="81"/>
      <c r="J81" s="81"/>
      <c r="K81" s="81"/>
      <c r="L81" s="81"/>
      <c r="M81" s="82"/>
    </row>
    <row r="82" spans="1:14" s="76" customFormat="1" ht="17.45" customHeight="1" x14ac:dyDescent="0.25">
      <c r="A82" s="77"/>
      <c r="B82" s="84"/>
      <c r="C82" s="85" t="s">
        <v>61</v>
      </c>
      <c r="D82" s="86">
        <v>0.1</v>
      </c>
      <c r="E82" s="35"/>
      <c r="F82" s="35"/>
      <c r="G82" s="87"/>
      <c r="H82" s="87"/>
      <c r="I82" s="87"/>
      <c r="J82" s="87"/>
      <c r="K82" s="87"/>
      <c r="L82" s="87"/>
      <c r="M82" s="88"/>
      <c r="N82" s="75"/>
    </row>
    <row r="83" spans="1:14" s="83" customFormat="1" x14ac:dyDescent="0.25">
      <c r="A83" s="77"/>
      <c r="B83" s="78"/>
      <c r="C83" s="79" t="s">
        <v>60</v>
      </c>
      <c r="D83" s="78"/>
      <c r="E83" s="80"/>
      <c r="F83" s="80"/>
      <c r="G83" s="81"/>
      <c r="H83" s="81"/>
      <c r="I83" s="81"/>
      <c r="J83" s="81"/>
      <c r="K83" s="81"/>
      <c r="L83" s="81"/>
      <c r="M83" s="82"/>
    </row>
    <row r="84" spans="1:14" s="76" customFormat="1" x14ac:dyDescent="0.25">
      <c r="A84" s="77"/>
      <c r="B84" s="84"/>
      <c r="C84" s="85" t="s">
        <v>62</v>
      </c>
      <c r="D84" s="86">
        <v>0.08</v>
      </c>
      <c r="E84" s="89"/>
      <c r="F84" s="35"/>
      <c r="G84" s="87"/>
      <c r="H84" s="87"/>
      <c r="I84" s="87"/>
      <c r="J84" s="87"/>
      <c r="K84" s="87"/>
      <c r="L84" s="87"/>
      <c r="M84" s="88"/>
    </row>
    <row r="85" spans="1:14" s="83" customFormat="1" x14ac:dyDescent="0.25">
      <c r="A85" s="77"/>
      <c r="B85" s="78"/>
      <c r="C85" s="79" t="s">
        <v>60</v>
      </c>
      <c r="D85" s="78"/>
      <c r="E85" s="80"/>
      <c r="F85" s="80"/>
      <c r="G85" s="81"/>
      <c r="H85" s="81"/>
      <c r="I85" s="81"/>
      <c r="J85" s="81"/>
      <c r="K85" s="81"/>
      <c r="L85" s="81"/>
      <c r="M85" s="82"/>
    </row>
    <row r="86" spans="1:14" s="76" customFormat="1" x14ac:dyDescent="0.25">
      <c r="A86" s="77"/>
      <c r="B86" s="84"/>
      <c r="C86" s="85" t="s">
        <v>63</v>
      </c>
      <c r="D86" s="86">
        <v>0.1</v>
      </c>
      <c r="E86" s="89"/>
      <c r="F86" s="35"/>
      <c r="G86" s="87"/>
      <c r="H86" s="87"/>
      <c r="I86" s="87"/>
      <c r="J86" s="87"/>
      <c r="K86" s="87"/>
      <c r="L86" s="87"/>
      <c r="M86" s="88"/>
    </row>
    <row r="87" spans="1:14" s="83" customFormat="1" x14ac:dyDescent="0.25">
      <c r="A87" s="77"/>
      <c r="B87" s="78"/>
      <c r="C87" s="79" t="s">
        <v>60</v>
      </c>
      <c r="D87" s="78"/>
      <c r="E87" s="80"/>
      <c r="F87" s="80"/>
      <c r="G87" s="81"/>
      <c r="H87" s="81"/>
      <c r="I87" s="81"/>
      <c r="J87" s="81"/>
      <c r="K87" s="81"/>
      <c r="L87" s="81"/>
      <c r="M87" s="82"/>
    </row>
    <row r="88" spans="1:14" s="76" customFormat="1" ht="15.75" thickBot="1" x14ac:dyDescent="0.3">
      <c r="A88" s="103"/>
      <c r="B88" s="90"/>
      <c r="C88" s="91" t="s">
        <v>64</v>
      </c>
      <c r="D88" s="92">
        <v>0.18</v>
      </c>
      <c r="E88" s="93"/>
      <c r="F88" s="94"/>
      <c r="G88" s="95"/>
      <c r="H88" s="95"/>
      <c r="I88" s="95"/>
      <c r="J88" s="95"/>
      <c r="K88" s="95"/>
      <c r="L88" s="95"/>
      <c r="M88" s="96"/>
    </row>
    <row r="89" spans="1:14" s="83" customFormat="1" ht="15.75" thickBot="1" x14ac:dyDescent="0.3">
      <c r="A89" s="101"/>
      <c r="B89" s="62"/>
      <c r="C89" s="63" t="s">
        <v>60</v>
      </c>
      <c r="D89" s="63"/>
      <c r="E89" s="64"/>
      <c r="F89" s="64"/>
      <c r="G89" s="63"/>
      <c r="H89" s="66"/>
      <c r="I89" s="97"/>
      <c r="J89" s="65"/>
      <c r="K89" s="66"/>
      <c r="L89" s="65"/>
      <c r="M89" s="67"/>
    </row>
  </sheetData>
  <mergeCells count="13">
    <mergeCell ref="I4:J4"/>
    <mergeCell ref="K4:L4"/>
    <mergeCell ref="M4:M5"/>
    <mergeCell ref="A1:M1"/>
    <mergeCell ref="A2:M2"/>
    <mergeCell ref="H3:K3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8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Sewer and Drain N1 Build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Giorgi Beridze</cp:lastModifiedBy>
  <dcterms:created xsi:type="dcterms:W3CDTF">2024-01-16T17:23:39Z</dcterms:created>
  <dcterms:modified xsi:type="dcterms:W3CDTF">2024-01-22T10:01:15Z</dcterms:modified>
</cp:coreProperties>
</file>