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000C0FD2-EC1E-49D5-9571-A87CB8F21BEB}" xr6:coauthVersionLast="47" xr6:coauthVersionMax="47" xr10:uidLastSave="{00000000-0000-0000-0000-000000000000}"/>
  <bookViews>
    <workbookView xWindow="28680" yWindow="-120" windowWidth="29040" windowHeight="15840" tabRatio="983" activeTab="2" xr2:uid="{00000000-000D-0000-FFFF-FFFF00000000}"/>
  </bookViews>
  <sheets>
    <sheet name="ჯამური" sheetId="17" r:id="rId1"/>
    <sheet name="1" sheetId="39" r:id="rId2"/>
    <sheet name="2" sheetId="10" r:id="rId3"/>
    <sheet name="3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8" l="1"/>
  <c r="J18" i="10"/>
  <c r="L61" i="39"/>
  <c r="I51" i="39"/>
  <c r="I52" i="39"/>
  <c r="I53" i="39"/>
  <c r="I56" i="39"/>
  <c r="I57" i="39"/>
  <c r="I12" i="8" l="1"/>
  <c r="J12" i="8" s="1"/>
  <c r="I11" i="8"/>
  <c r="J11" i="8" s="1"/>
  <c r="I10" i="8"/>
  <c r="J10" i="8" s="1"/>
  <c r="I9" i="8"/>
  <c r="G9" i="8"/>
  <c r="E24" i="8"/>
  <c r="G24" i="8" s="1"/>
  <c r="J24" i="8" s="1"/>
  <c r="E21" i="8"/>
  <c r="E22" i="8" s="1"/>
  <c r="I20" i="8"/>
  <c r="G20" i="8"/>
  <c r="I18" i="8"/>
  <c r="E29" i="8"/>
  <c r="E28" i="8"/>
  <c r="E15" i="10"/>
  <c r="E9" i="39"/>
  <c r="E11" i="39" s="1"/>
  <c r="G11" i="39" s="1"/>
  <c r="G8" i="39"/>
  <c r="I8" i="39"/>
  <c r="G12" i="39"/>
  <c r="I12" i="39"/>
  <c r="K12" i="39"/>
  <c r="G14" i="39"/>
  <c r="L14" i="39" s="1"/>
  <c r="E15" i="39"/>
  <c r="G15" i="39" s="1"/>
  <c r="E16" i="39"/>
  <c r="G16" i="39" s="1"/>
  <c r="L16" i="39" s="1"/>
  <c r="E17" i="39"/>
  <c r="G17" i="39" s="1"/>
  <c r="E18" i="39"/>
  <c r="K18" i="39" s="1"/>
  <c r="E19" i="39"/>
  <c r="G19" i="39" s="1"/>
  <c r="L19" i="39" s="1"/>
  <c r="G20" i="39"/>
  <c r="I20" i="39"/>
  <c r="E21" i="39"/>
  <c r="G21" i="39" s="1"/>
  <c r="E22" i="39"/>
  <c r="G22" i="39" s="1"/>
  <c r="G24" i="39"/>
  <c r="I24" i="39"/>
  <c r="E25" i="39"/>
  <c r="G25" i="39" s="1"/>
  <c r="E26" i="39"/>
  <c r="I26" i="39" s="1"/>
  <c r="E27" i="39"/>
  <c r="G27" i="39" s="1"/>
  <c r="E28" i="39"/>
  <c r="I28" i="39" s="1"/>
  <c r="E29" i="39"/>
  <c r="G29" i="39" s="1"/>
  <c r="E30" i="39"/>
  <c r="G30" i="39" s="1"/>
  <c r="G31" i="39"/>
  <c r="I31" i="39"/>
  <c r="E32" i="39"/>
  <c r="G32" i="39" s="1"/>
  <c r="E33" i="39"/>
  <c r="G33" i="39" s="1"/>
  <c r="E34" i="39"/>
  <c r="G34" i="39" s="1"/>
  <c r="E35" i="39"/>
  <c r="G35" i="39" s="1"/>
  <c r="E36" i="39"/>
  <c r="G36" i="39" s="1"/>
  <c r="G37" i="39"/>
  <c r="I37" i="39"/>
  <c r="E38" i="39"/>
  <c r="G38" i="39" s="1"/>
  <c r="I38" i="39"/>
  <c r="E39" i="39"/>
  <c r="K39" i="39" s="1"/>
  <c r="E40" i="39"/>
  <c r="G40" i="39" s="1"/>
  <c r="E41" i="39"/>
  <c r="G41" i="39" s="1"/>
  <c r="E42" i="39"/>
  <c r="G42" i="39" s="1"/>
  <c r="G43" i="39"/>
  <c r="I43" i="39"/>
  <c r="E44" i="39"/>
  <c r="I44" i="39" s="1"/>
  <c r="E45" i="39"/>
  <c r="I45" i="39" s="1"/>
  <c r="G45" i="39"/>
  <c r="E46" i="39"/>
  <c r="K46" i="39" s="1"/>
  <c r="G46" i="39"/>
  <c r="I46" i="39"/>
  <c r="E47" i="39"/>
  <c r="G47" i="39" s="1"/>
  <c r="E48" i="39"/>
  <c r="K48" i="39" s="1"/>
  <c r="E49" i="39"/>
  <c r="G49" i="39" s="1"/>
  <c r="G48" i="39" l="1"/>
  <c r="I42" i="39"/>
  <c r="I47" i="39"/>
  <c r="L47" i="39" s="1"/>
  <c r="I21" i="39"/>
  <c r="L21" i="39" s="1"/>
  <c r="L8" i="39"/>
  <c r="G26" i="39"/>
  <c r="L26" i="39" s="1"/>
  <c r="K17" i="39"/>
  <c r="L17" i="39" s="1"/>
  <c r="E23" i="8"/>
  <c r="G23" i="8" s="1"/>
  <c r="J23" i="8" s="1"/>
  <c r="G22" i="8"/>
  <c r="J22" i="8" s="1"/>
  <c r="I21" i="8"/>
  <c r="J21" i="8" s="1"/>
  <c r="G44" i="39"/>
  <c r="L44" i="39" s="1"/>
  <c r="G28" i="39"/>
  <c r="L28" i="39" s="1"/>
  <c r="I36" i="39"/>
  <c r="L36" i="39" s="1"/>
  <c r="I48" i="39"/>
  <c r="G18" i="39"/>
  <c r="L18" i="39" s="1"/>
  <c r="K9" i="39"/>
  <c r="E10" i="39"/>
  <c r="I9" i="39"/>
  <c r="I30" i="39"/>
  <c r="L30" i="39" s="1"/>
  <c r="K22" i="39"/>
  <c r="G9" i="39"/>
  <c r="L9" i="39" s="1"/>
  <c r="L20" i="39"/>
  <c r="I22" i="39"/>
  <c r="L45" i="39"/>
  <c r="L12" i="39"/>
  <c r="K41" i="39"/>
  <c r="I41" i="39"/>
  <c r="L41" i="39" s="1"/>
  <c r="L43" i="39"/>
  <c r="L46" i="39"/>
  <c r="I39" i="39"/>
  <c r="G39" i="39"/>
  <c r="L39" i="39" s="1"/>
  <c r="I40" i="39"/>
  <c r="L40" i="39" s="1"/>
  <c r="L37" i="39"/>
  <c r="K29" i="39"/>
  <c r="L31" i="39"/>
  <c r="L24" i="39"/>
  <c r="I27" i="39"/>
  <c r="L42" i="39"/>
  <c r="L38" i="39"/>
  <c r="K33" i="39"/>
  <c r="I33" i="39"/>
  <c r="K35" i="39"/>
  <c r="I35" i="39"/>
  <c r="K27" i="39"/>
  <c r="I25" i="39"/>
  <c r="L25" i="39" s="1"/>
  <c r="I49" i="39"/>
  <c r="L49" i="39" s="1"/>
  <c r="I32" i="39"/>
  <c r="L32" i="39" s="1"/>
  <c r="I29" i="39"/>
  <c r="K11" i="39"/>
  <c r="I34" i="39"/>
  <c r="L34" i="39" s="1"/>
  <c r="I15" i="39"/>
  <c r="L15" i="39" s="1"/>
  <c r="I11" i="39"/>
  <c r="L22" i="39" l="1"/>
  <c r="L48" i="39"/>
  <c r="L27" i="39"/>
  <c r="G11" i="8"/>
  <c r="G12" i="8"/>
  <c r="I10" i="39"/>
  <c r="G10" i="39"/>
  <c r="L29" i="39"/>
  <c r="L35" i="39"/>
  <c r="L11" i="39"/>
  <c r="L33" i="39"/>
  <c r="L10" i="39" l="1"/>
  <c r="I59" i="39"/>
  <c r="G59" i="39"/>
  <c r="E58" i="39"/>
  <c r="I58" i="39" s="1"/>
  <c r="E57" i="39"/>
  <c r="E54" i="39"/>
  <c r="G54" i="39" s="1"/>
  <c r="E53" i="39"/>
  <c r="E52" i="39"/>
  <c r="E56" i="39" s="1"/>
  <c r="L51" i="39"/>
  <c r="G52" i="39" l="1"/>
  <c r="L59" i="39"/>
  <c r="G58" i="39"/>
  <c r="L58" i="39" s="1"/>
  <c r="K54" i="39"/>
  <c r="L54" i="39" s="1"/>
  <c r="G56" i="39"/>
  <c r="E55" i="39"/>
  <c r="G53" i="39"/>
  <c r="L53" i="39" s="1"/>
  <c r="G57" i="39"/>
  <c r="L57" i="39" s="1"/>
  <c r="L52" i="39" l="1"/>
  <c r="I60" i="39"/>
  <c r="K55" i="39"/>
  <c r="K60" i="39" s="1"/>
  <c r="G55" i="39"/>
  <c r="G60" i="39" s="1"/>
  <c r="L56" i="39"/>
  <c r="L60" i="39" l="1"/>
  <c r="L55" i="39"/>
  <c r="L62" i="39" l="1"/>
  <c r="L63" i="39" l="1"/>
  <c r="L64" i="39" s="1"/>
  <c r="G15" i="10"/>
  <c r="J15" i="10" s="1"/>
  <c r="E14" i="10"/>
  <c r="I14" i="10" s="1"/>
  <c r="J14" i="10" s="1"/>
  <c r="G29" i="8"/>
  <c r="J29" i="8" s="1"/>
  <c r="G28" i="8"/>
  <c r="J28" i="8" s="1"/>
  <c r="L65" i="39" l="1"/>
  <c r="L66" i="39" s="1"/>
  <c r="C3" i="17" s="1"/>
  <c r="E8" i="10"/>
  <c r="G8" i="10" s="1"/>
  <c r="J8" i="10" s="1"/>
  <c r="E6" i="10"/>
  <c r="E7" i="10" s="1"/>
  <c r="G7" i="10" s="1"/>
  <c r="J7" i="10" s="1"/>
  <c r="I5" i="10"/>
  <c r="G5" i="10"/>
  <c r="E12" i="10"/>
  <c r="G12" i="10" s="1"/>
  <c r="J12" i="10" s="1"/>
  <c r="E10" i="10"/>
  <c r="I9" i="10"/>
  <c r="G9" i="10"/>
  <c r="E11" i="10" l="1"/>
  <c r="G11" i="10" s="1"/>
  <c r="J11" i="10" s="1"/>
  <c r="I6" i="10"/>
  <c r="J6" i="10" s="1"/>
  <c r="I10" i="10"/>
  <c r="J10" i="10" s="1"/>
  <c r="G31" i="8" l="1"/>
  <c r="J31" i="8" s="1"/>
  <c r="G16" i="10"/>
  <c r="J16" i="10" s="1"/>
  <c r="I17" i="10" l="1"/>
  <c r="G17" i="10" l="1"/>
  <c r="J17" i="10"/>
  <c r="J19" i="10" l="1"/>
  <c r="J21" i="10" l="1"/>
  <c r="J22" i="10" s="1"/>
  <c r="J20" i="10"/>
  <c r="E19" i="8"/>
  <c r="G19" i="8" s="1"/>
  <c r="J19" i="8" s="1"/>
  <c r="I14" i="8"/>
  <c r="G14" i="8"/>
  <c r="J23" i="10" l="1"/>
  <c r="C4" i="17" s="1"/>
  <c r="I30" i="8"/>
  <c r="G30" i="8"/>
  <c r="E15" i="8"/>
  <c r="I15" i="8" l="1"/>
  <c r="E16" i="8"/>
  <c r="J30" i="8"/>
  <c r="E26" i="8"/>
  <c r="I26" i="8" s="1"/>
  <c r="J26" i="8" s="1"/>
  <c r="E27" i="8"/>
  <c r="G27" i="8" s="1"/>
  <c r="J27" i="8" s="1"/>
  <c r="J15" i="8" l="1"/>
  <c r="I32" i="8"/>
  <c r="G16" i="8"/>
  <c r="E17" i="8"/>
  <c r="J16" i="8" l="1"/>
  <c r="G17" i="8"/>
  <c r="J17" i="8" s="1"/>
  <c r="G18" i="8"/>
  <c r="G32" i="8" s="1"/>
  <c r="J18" i="8" l="1"/>
  <c r="J32" i="8" s="1"/>
  <c r="J34" i="8" l="1"/>
  <c r="J36" i="8" l="1"/>
  <c r="J35" i="8"/>
  <c r="J38" i="8" l="1"/>
  <c r="C5" i="17" s="1"/>
  <c r="C6" i="17" s="1"/>
  <c r="C7" i="17" s="1"/>
  <c r="C8" i="17" s="1"/>
  <c r="J37" i="8"/>
</calcChain>
</file>

<file path=xl/sharedStrings.xml><?xml version="1.0" encoding="utf-8"?>
<sst xmlns="http://schemas.openxmlformats.org/spreadsheetml/2006/main" count="259" uniqueCount="105">
  <si>
    <t>jami</t>
  </si>
  <si>
    <t>m2</t>
  </si>
  <si>
    <t>m3</t>
  </si>
  <si>
    <t>c</t>
  </si>
  <si>
    <t xml:space="preserve">Sromis danaxarjebi </t>
  </si>
  <si>
    <t>masala:</t>
  </si>
  <si>
    <t>sxva masala</t>
  </si>
  <si>
    <t>lari</t>
  </si>
  <si>
    <r>
      <t>dRg 18</t>
    </r>
    <r>
      <rPr>
        <b/>
        <strike/>
        <sz val="10"/>
        <rFont val="AcadNusx"/>
      </rPr>
      <t>%</t>
    </r>
  </si>
  <si>
    <t>#</t>
  </si>
  <si>
    <t>samuSaoebis dasaxeleba</t>
  </si>
  <si>
    <t>ganz.</t>
  </si>
  <si>
    <t>raodenoba</t>
  </si>
  <si>
    <t>masala</t>
  </si>
  <si>
    <t>xelfasi</t>
  </si>
  <si>
    <t>sul jami</t>
  </si>
  <si>
    <t>normativiT erTeulze</t>
  </si>
  <si>
    <t>sul</t>
  </si>
  <si>
    <t>erT. fasi</t>
  </si>
  <si>
    <t>Sromis danaxarjebi</t>
  </si>
  <si>
    <t>qviSa-cementis xsnari</t>
  </si>
  <si>
    <t>saRebavi</t>
  </si>
  <si>
    <t>masalebis dacla datvirTva gadatvirTva</t>
  </si>
  <si>
    <t>t</t>
  </si>
  <si>
    <t>kedlebis Selesva qviSacementis xsnariT</t>
  </si>
  <si>
    <t>Sida kedlebis SeRebva wylemulsiis saRebaviT</t>
  </si>
  <si>
    <t>krebsiTi xarjTaRricxva</t>
  </si>
  <si>
    <t>fasadi</t>
  </si>
  <si>
    <t>jami dRg-s gareSe</t>
  </si>
  <si>
    <t>kedlebis mowyoba მიუნხენის ბათქაშით</t>
  </si>
  <si>
    <t>მიუნხენის ფაქტურის ბათქაში</t>
  </si>
  <si>
    <t>კგ</t>
  </si>
  <si>
    <t>NN</t>
  </si>
  <si>
    <t>samuSao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</si>
  <si>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</si>
  <si>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</si>
  <si>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</si>
  <si>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</si>
  <si>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</si>
  <si>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</si>
  <si>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</si>
  <si>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</si>
  <si>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</si>
  <si>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</si>
  <si>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teritoriis gasufTaveba</t>
  </si>
  <si>
    <t>gruntis damuSaveba xeliT</t>
  </si>
  <si>
    <t>gruntis ukuCayra qvabulSi</t>
  </si>
  <si>
    <t>armatura</t>
  </si>
  <si>
    <t>tn</t>
  </si>
  <si>
    <t>ც</t>
  </si>
  <si>
    <t>yalibis fari</t>
  </si>
  <si>
    <t>monoliTuri rk/betonis  filis mowyoba</t>
  </si>
  <si>
    <t xml:space="preserve">cementis xsnari </t>
  </si>
  <si>
    <t>ჯამი</t>
  </si>
  <si>
    <t>ცალი</t>
  </si>
  <si>
    <t>მ2</t>
  </si>
  <si>
    <t>fasadis mowyoba</t>
  </si>
  <si>
    <t>saventilacio Saxtebis mowyoba saxuravze</t>
  </si>
  <si>
    <t>masalebis dacla datvirTva</t>
  </si>
  <si>
    <t>saxuravis mowyoba ბრტყელი გადახურვა</t>
  </si>
  <si>
    <t>ლინოკრომი მეორე ფენა</t>
  </si>
  <si>
    <t>ლინოკრომი პირველი ფენა</t>
  </si>
  <si>
    <t>pemza</t>
  </si>
  <si>
    <t>შიდა მოპირკეთება</t>
  </si>
  <si>
    <t>moculoba</t>
  </si>
  <si>
    <t>manqana-meqanizmebi da teqnika</t>
  </si>
  <si>
    <t>saerTo jami</t>
  </si>
  <si>
    <t>normativi</t>
  </si>
  <si>
    <t>erT. Fasi</t>
  </si>
  <si>
    <t>III kategoriis gruntis damuSaveba eqskavatoriT datkepniT</t>
  </si>
  <si>
    <t>betonis mosamzadebeli fena</t>
  </si>
  <si>
    <t>monoliTuri rk/betonis saZirkvelis fila</t>
  </si>
  <si>
    <r>
      <t xml:space="preserve">betoni </t>
    </r>
    <r>
      <rPr>
        <b/>
        <sz val="10"/>
        <rFont val="Arial"/>
        <family val="2"/>
        <charset val="204"/>
      </rPr>
      <t>M350</t>
    </r>
  </si>
  <si>
    <t>saZirkvelis damuSaveba gidroizolaciiT (bitumi mastika 2 fena)</t>
  </si>
  <si>
    <t>bitumis mastika</t>
  </si>
  <si>
    <t>monoliTuri rk/betonis  kolonebis da kedlebis</t>
  </si>
  <si>
    <t>monoliTuri rk/betonis  rigelebis</t>
  </si>
  <si>
    <t>monoliTuri rk/betonis  kibis mowyoba</t>
  </si>
  <si>
    <t>სატუმბი სადგურის შენობა</t>
  </si>
  <si>
    <t>კედლების და ჭერის შეფუთვა თ/მ ფილებით</t>
  </si>
  <si>
    <t>თ/მ ფილა</t>
  </si>
  <si>
    <t>მეტალის კარკასი</t>
  </si>
  <si>
    <t>kedlebis და ჭერის დამუშავება SeRebva wylemulsiis saRebaviT</t>
  </si>
  <si>
    <t>ფითხი</t>
  </si>
  <si>
    <t>rkinis ორფრთიანი karis mowyoba</t>
  </si>
  <si>
    <t>სარევიზიო სარკმელი</t>
  </si>
  <si>
    <t>ჭერის მოწყობა არმსტრონგის ფილებით</t>
  </si>
  <si>
    <t>არმსტრონგის ფილა</t>
  </si>
  <si>
    <t>სადემონტაჟო სამუშოები</t>
  </si>
  <si>
    <t>სახანძრო კარის დემონტაჟი</t>
  </si>
  <si>
    <t>არმსტრონგის ჭერის დემონტაჟი</t>
  </si>
  <si>
    <t>თ/მ ფილის დემონტაჟი</t>
  </si>
  <si>
    <t>ხვრელების მოწყობა ბეტონში</t>
  </si>
  <si>
    <t>ლარი</t>
  </si>
  <si>
    <t>რკინა ბეტონის სამუშაოები</t>
  </si>
  <si>
    <t>სამონტაჟო სამუშოები</t>
  </si>
  <si>
    <t>rkina-betonis saZirkvelis mowyoba</t>
  </si>
  <si>
    <t>miwis samuSaoebi</t>
  </si>
  <si>
    <t>gadaxurvis mowyoba</t>
  </si>
  <si>
    <t>gegmiuri dagroveba</t>
  </si>
  <si>
    <t>zednadebi xarji</t>
  </si>
  <si>
    <t>trasporti da meqanizmi  masalis Rirebulebis</t>
  </si>
  <si>
    <t>გეგმიური დაგროვება</t>
  </si>
  <si>
    <t>ზედნადები ხარჯი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</si>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</sst>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"/>
    <numFmt numFmtId="166" formatCode="0.000"/>
    <numFmt numFmtId="167" formatCode="0;[Red]0"/>
    <numFmt numFmtId="168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name val="AcadNusx"/>
    </font>
    <font>
      <sz val="10"/>
      <name val="AcadNusx"/>
    </font>
    <font>
      <b/>
      <sz val="12"/>
      <name val="AcadNusx"/>
    </font>
    <font>
      <b/>
      <sz val="14"/>
      <name val="AcadNusx"/>
    </font>
    <font>
      <b/>
      <sz val="10"/>
      <name val="AcadNusx"/>
    </font>
    <font>
      <b/>
      <sz val="8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trike/>
      <sz val="10"/>
      <name val="AcadNusx"/>
    </font>
    <font>
      <sz val="11"/>
      <color theme="1"/>
      <name val="Calibri"/>
      <family val="2"/>
      <charset val="204"/>
      <scheme val="minor"/>
    </font>
    <font>
      <sz val="11"/>
      <name val="AcadNusx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2"/>
      <name val="AcadNusx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0" fontId="14" fillId="0" borderId="0"/>
    <xf numFmtId="0" fontId="15" fillId="0" borderId="0"/>
    <xf numFmtId="0" fontId="7" fillId="0" borderId="0"/>
    <xf numFmtId="0" fontId="8" fillId="0" borderId="0"/>
    <xf numFmtId="0" fontId="8" fillId="0" borderId="0"/>
    <xf numFmtId="0" fontId="7" fillId="0" borderId="0"/>
  </cellStyleXfs>
  <cellXfs count="110">
    <xf numFmtId="0" fontId="0" fillId="0" borderId="0" xfId="0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7" fontId="5" fillId="0" borderId="0" xfId="0" applyNumberFormat="1" applyFont="1"/>
    <xf numFmtId="0" fontId="5" fillId="0" borderId="0" xfId="2" applyFont="1" applyAlignment="1">
      <alignment horizontal="center"/>
    </xf>
    <xf numFmtId="168" fontId="8" fillId="0" borderId="0" xfId="1" applyNumberFormat="1" applyFont="1" applyFill="1" applyAlignment="1">
      <alignment horizontal="center"/>
    </xf>
    <xf numFmtId="168" fontId="5" fillId="0" borderId="0" xfId="1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3" fillId="0" borderId="0" xfId="2" applyFont="1" applyAlignment="1">
      <alignment horizontal="center" wrapText="1"/>
    </xf>
    <xf numFmtId="0" fontId="12" fillId="0" borderId="0" xfId="0" applyFont="1"/>
    <xf numFmtId="0" fontId="11" fillId="0" borderId="0" xfId="0" applyFont="1"/>
    <xf numFmtId="0" fontId="1" fillId="0" borderId="0" xfId="0" applyFont="1"/>
    <xf numFmtId="0" fontId="13" fillId="0" borderId="0" xfId="0" applyFont="1"/>
    <xf numFmtId="0" fontId="13" fillId="0" borderId="1" xfId="0" applyFont="1" applyBorder="1"/>
    <xf numFmtId="0" fontId="1" fillId="0" borderId="1" xfId="0" applyFont="1" applyBorder="1"/>
    <xf numFmtId="2" fontId="13" fillId="0" borderId="1" xfId="0" applyNumberFormat="1" applyFont="1" applyBorder="1"/>
    <xf numFmtId="2" fontId="12" fillId="0" borderId="0" xfId="0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19" fillId="0" borderId="0" xfId="0" applyFont="1"/>
    <xf numFmtId="0" fontId="3" fillId="0" borderId="0" xfId="0" applyFont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2" fontId="5" fillId="0" borderId="1" xfId="0" quotePrefix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2" fillId="0" borderId="1" xfId="0" quotePrefix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7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166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1" fontId="19" fillId="0" borderId="1" xfId="0" applyNumberFormat="1" applyFont="1" applyBorder="1" applyAlignment="1">
      <alignment horizontal="center"/>
    </xf>
    <xf numFmtId="0" fontId="2" fillId="0" borderId="0" xfId="2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0" borderId="1" xfId="7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2" xfId="4" xr:uid="{00000000-0005-0000-0000-000002000000}"/>
    <cellStyle name="Normal 3" xfId="5" xr:uid="{00000000-0005-0000-0000-000003000000}"/>
    <cellStyle name="Normal 4" xfId="3" xr:uid="{00000000-0005-0000-0000-000004000000}"/>
    <cellStyle name="Normal_Sheet2" xfId="7" xr:uid="{00000000-0005-0000-0000-000006000000}"/>
    <cellStyle name="Normal_zugdidi Sesruleba" xfId="2" xr:uid="{00000000-0005-0000-0000-000007000000}"/>
    <cellStyle name="Обычный 2" xfId="6" xr:uid="{00000000-0005-0000-0000-000009000000}"/>
    <cellStyle name="Обычный_goris auzis xarjebi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129540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129540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129540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129540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129540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129540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3" name="Text Box 3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5" name="Text Box 3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1" name="Text Box 3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5" name="Text Box 3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3" name="Text Box 1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57" name="Text Box 3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61" name="Text Box 3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65" name="Text Box 3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69" name="Text Box 3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8" name="Text Box 3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79" name="Text Box 3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1" name="Text Box 3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5" name="Text Box 3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8" name="Text Box 2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9" name="Text Box 2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90" name="Text Box 2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91" name="Text Box 3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134302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134302</xdr:rowOff>
    </xdr:to>
    <xdr:sp macro="" textlink="">
      <xdr:nvSpPr>
        <xdr:cNvPr id="93" name="Text Box 3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134302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134302</xdr:rowOff>
    </xdr:to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134302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134302</xdr:rowOff>
    </xdr:to>
    <xdr:sp macro="" textlink="">
      <xdr:nvSpPr>
        <xdr:cNvPr id="97" name="Text Box 32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1" name="Text Box 32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16192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17" name="Text Box 3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1" name="Text Box 3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3" name="Text Box 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5" name="Text Box 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7" name="Text Box 32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96939</xdr:rowOff>
    </xdr:to>
    <xdr:sp macro="" textlink="">
      <xdr:nvSpPr>
        <xdr:cNvPr id="139" name="Text Box 3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1" name="Text Box 32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5" name="Text Box 3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7" name="Text Box 3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49" name="Text Box 32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149103</xdr:rowOff>
    </xdr:to>
    <xdr:sp macro="" textlink="">
      <xdr:nvSpPr>
        <xdr:cNvPr id="151" name="Text Box 3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55" name="Text Box 3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59" name="Text Box 3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97888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65" name="Text Box 3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67" name="Text Box 3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71" name="Text Box 3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73" name="Text Box 3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77" name="Text Box 32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79" name="Text Box 3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81" name="Text Box 3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83" name="Text Box 3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85" name="Text Box 3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89" name="Text Box 3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1" name="Text Box 3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5" name="Text Box 3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7" name="Text Box 32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174092</xdr:rowOff>
    </xdr:to>
    <xdr:sp macro="" textlink="">
      <xdr:nvSpPr>
        <xdr:cNvPr id="199" name="Text Box 3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1" name="Text Box 32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3" name="Text Box 3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5" name="Text Box 3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7" name="Text Box 3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09" name="Text Box 32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172184</xdr:rowOff>
    </xdr:to>
    <xdr:sp macro="" textlink="">
      <xdr:nvSpPr>
        <xdr:cNvPr id="211" name="Text Box 3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19" name="Text Box 3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135988</xdr:rowOff>
    </xdr:to>
    <xdr:sp macro="" textlink="">
      <xdr:nvSpPr>
        <xdr:cNvPr id="223" name="Text Box 3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25" name="Text Box 3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27" name="Text Box 3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31" name="Text Box 32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130273</xdr:rowOff>
    </xdr:to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37" name="Text Box 32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41" name="Text Box 32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43" name="Text Box 3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45" name="Text Box 3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131229</xdr:rowOff>
    </xdr:to>
    <xdr:sp macro="" textlink="">
      <xdr:nvSpPr>
        <xdr:cNvPr id="247" name="Text Box 3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5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135981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135981</xdr:rowOff>
    </xdr:to>
    <xdr:sp macro="" textlink="">
      <xdr:nvSpPr>
        <xdr:cNvPr id="249" name="Text Box 32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135981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135981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135981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135981</xdr:rowOff>
    </xdr:to>
    <xdr:sp macro="" textlink="">
      <xdr:nvSpPr>
        <xdr:cNvPr id="253" name="Text Box 3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55" name="Text Box 3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57" name="Text Box 32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59" name="Text Box 32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61" name="Text Box 32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134087</xdr:rowOff>
    </xdr:to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137156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137156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137156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137156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137156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137156</xdr:rowOff>
    </xdr:to>
    <xdr:sp macro="" textlink="">
      <xdr:nvSpPr>
        <xdr:cNvPr id="271" name="Text Box 3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14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79" name="Text Box 3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80" name="Text Box 33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81" name="Text Box 34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82" name="Text Box 35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114296</xdr:rowOff>
    </xdr:to>
    <xdr:sp macro="" textlink="">
      <xdr:nvSpPr>
        <xdr:cNvPr id="283" name="Text Box 36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89" name="Text Box 32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91" name="Text Box 32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92" name="Text Box 27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93" name="Text Box 28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94" name="Text Box 29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131441</xdr:rowOff>
    </xdr:to>
    <xdr:sp macro="" textlink="">
      <xdr:nvSpPr>
        <xdr:cNvPr id="295" name="Text Box 30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299" name="Text Box 32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3" name="Text Box 3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7" name="Text Box 3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09" name="Text Box 32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5" name="Text Box 3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7" name="Text Box 32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19" name="Text Box 3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5" name="Text Box 3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7" name="Text Box 3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56269</xdr:rowOff>
    </xdr:to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5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20637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20637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20637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20637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20637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20637</xdr:rowOff>
    </xdr:to>
    <xdr:sp macro="" textlink="">
      <xdr:nvSpPr>
        <xdr:cNvPr id="337" name="Text Box 32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39" name="Text Box 3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5" name="Text Box 3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8" name="Text Box 1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349" name="Text Box 1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135993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135993</xdr:rowOff>
    </xdr:to>
    <xdr:sp macro="" textlink="">
      <xdr:nvSpPr>
        <xdr:cNvPr id="351" name="Text Box 3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135993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135993</xdr:rowOff>
    </xdr:to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135993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135993</xdr:rowOff>
    </xdr:to>
    <xdr:sp macro="" textlink="">
      <xdr:nvSpPr>
        <xdr:cNvPr id="355" name="Text Box 3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135984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135984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135984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135984</xdr:rowOff>
    </xdr:to>
    <xdr:sp macro="" textlink="">
      <xdr:nvSpPr>
        <xdr:cNvPr id="359" name="Text Box 3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135984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135984</xdr:rowOff>
    </xdr:to>
    <xdr:sp macro="" textlink="">
      <xdr:nvSpPr>
        <xdr:cNvPr id="361" name="Text Box 32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63" name="Text Box 3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65" name="Text Box 3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67" name="Text Box 3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69" name="Text Box 32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71" name="Text Box 32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135036</xdr:rowOff>
    </xdr:to>
    <xdr:sp macro="" textlink="">
      <xdr:nvSpPr>
        <xdr:cNvPr id="373" name="Text Box 3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3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75" name="Text Box 3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79" name="Text Box 3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83" name="Text Box 3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5" name="Text Box 3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7" name="Text Box 32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1" name="Text Box 32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9" name="Text Box 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0" name="Text Box 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1" name="Text Box 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3" name="Text Box 3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5" name="Text Box 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8" name="Text Box 1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51" name="Text Box 3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9" name="Text Box 32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60" name="Text Box 33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61" name="Text Box 34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62" name="Text Box 35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63" name="Text Box 36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7" name="Text Box 32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1" name="Text Box 32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2" name="Text Box 27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3" name="Text Box 28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4" name="Text Box 29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3" name="Text Box 3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7" name="Text Box 32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91" name="Text Box 16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92" name="Text Box 17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93" name="Text Box 18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5" name="Text Box 3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9" name="Text Box 32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7" name="Text Box 32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9" name="Text Box 1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10" name="Text Box 1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11" name="Text Box 1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15" name="Text Box 3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19" name="Text Box 32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45497"/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97156"/>
    <xdr:sp macro="" textlink="">
      <xdr:nvSpPr>
        <xdr:cNvPr id="535" name="Text Box 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43" name="Text Box 3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61213"/>
    <xdr:sp macro="" textlink="">
      <xdr:nvSpPr>
        <xdr:cNvPr id="547" name="Text Box 32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1" name="Text Box 3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4" name="Text Box 9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5" name="Text Box 3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8" name="Text Box 9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59" name="Text Box 32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3" name="Text Box 3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7" name="Text Box 32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71" name="Text Box 32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79" name="Text Box 3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0722"/>
    <xdr:sp macro="" textlink="">
      <xdr:nvSpPr>
        <xdr:cNvPr id="583" name="Text Box 3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87" name="Text Box 32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65963"/>
    <xdr:sp macro="" textlink="">
      <xdr:nvSpPr>
        <xdr:cNvPr id="595" name="Text Box 3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599" name="Text Box 32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603" name="Text Box 3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3"/>
    <xdr:sp macro="" textlink="">
      <xdr:nvSpPr>
        <xdr:cNvPr id="607" name="Text Box 32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5" name="Text Box 3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788"/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3" name="Text Box 3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7" name="Text Box 32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64547"/>
    <xdr:sp macro="" textlink="">
      <xdr:nvSpPr>
        <xdr:cNvPr id="631" name="Text Box 32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6"/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6"/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6"/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6"/>
    <xdr:sp macro="" textlink="">
      <xdr:nvSpPr>
        <xdr:cNvPr id="635" name="Text Box 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6"/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6"/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3" name="Text Box 3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5" name="Text Box 3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7" name="Text Box 16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8" name="Text Box 17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266"/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050"/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050"/>
    <xdr:sp macro="" textlink="">
      <xdr:nvSpPr>
        <xdr:cNvPr id="651" name="Text Box 32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050"/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050"/>
    <xdr:sp macro="" textlink="">
      <xdr:nvSpPr>
        <xdr:cNvPr id="653" name="Text Box 32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050"/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050"/>
    <xdr:sp macro="" textlink="">
      <xdr:nvSpPr>
        <xdr:cNvPr id="655" name="Text Box 3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58" name="Text Box 9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59" name="Text Box 32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60" name="Text Box 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61" name="Text Box 32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62" name="Text Box 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65" name="Text Box 3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66" name="Text Box 3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0000"/>
    <xdr:sp macro="" textlink="">
      <xdr:nvSpPr>
        <xdr:cNvPr id="667" name="Text Box 36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1" name="Text Box 32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2" name="Text Box 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4" name="Text Box 9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6" name="Text Box 27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7" name="Text Box 28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8" name="Text Box 29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79525"/>
    <xdr:sp macro="" textlink="">
      <xdr:nvSpPr>
        <xdr:cNvPr id="679" name="Text Box 30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1" name="Text Box 32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3" name="Text Box 3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5" name="Text Box 3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6" name="Text Box 9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89" name="Text Box 32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1" name="Text Box 3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3" name="Text Box 32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6" name="Text Box 17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7" name="Text Box 18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3" name="Text Box 3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4" name="Text Box 9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5" name="Text Box 3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6" name="Text Box 9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7" name="Text Box 32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8" name="Text Box 9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25309"/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75491"/>
    <xdr:sp macro="" textlink="">
      <xdr:nvSpPr>
        <xdr:cNvPr id="716" name="Text Box 9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75491"/>
    <xdr:sp macro="" textlink="">
      <xdr:nvSpPr>
        <xdr:cNvPr id="717" name="Text Box 32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75491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75491"/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75491"/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75491"/>
    <xdr:sp macro="" textlink="">
      <xdr:nvSpPr>
        <xdr:cNvPr id="721" name="Text Box 32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22" name="Text Box 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27" name="Text Box 32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29" name="Text Box 32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31" name="Text Box 16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32" name="Text Box 17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6679"/>
    <xdr:sp macro="" textlink="">
      <xdr:nvSpPr>
        <xdr:cNvPr id="733" name="Text Box 18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8"/>
    <xdr:sp macro="" textlink="">
      <xdr:nvSpPr>
        <xdr:cNvPr id="734" name="Text Box 9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8"/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8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8"/>
    <xdr:sp macro="" textlink="">
      <xdr:nvSpPr>
        <xdr:cNvPr id="737" name="Text Box 32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8"/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18"/>
    <xdr:sp macro="" textlink="">
      <xdr:nvSpPr>
        <xdr:cNvPr id="739" name="Text Box 32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8"/>
    <xdr:sp macro="" textlink="">
      <xdr:nvSpPr>
        <xdr:cNvPr id="740" name="Text Box 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8"/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8"/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8"/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8"/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99308"/>
    <xdr:sp macro="" textlink="">
      <xdr:nvSpPr>
        <xdr:cNvPr id="745" name="Text Box 3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47" name="Text Box 32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49" name="Text Box 32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51" name="Text Box 32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24998"/>
    <xdr:sp macro="" textlink="">
      <xdr:nvSpPr>
        <xdr:cNvPr id="757" name="Text Box 32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1" name="Text Box 32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4" name="Text Box 9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5" name="Text Box 3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512886"/>
    <xdr:sp macro="" textlink="">
      <xdr:nvSpPr>
        <xdr:cNvPr id="769" name="Text Box 32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133350</xdr:rowOff>
    </xdr:to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77" name="Text Box 32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81" name="Text Box 32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82" name="Text Box 9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85" name="Text Box 16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86" name="Text Box 17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787" name="Text Box 18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88" name="Text Box 9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4" name="Text Box 9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6" name="Text Box 9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7" name="Text Box 32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8" name="Text Box 9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1" name="Text Box 32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3" name="Text Box 16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4" name="Text Box 17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5" name="Text Box 18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09" name="Text Box 32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3" name="Text Box 32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7" name="Text Box 32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21" name="Text Box 16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22" name="Text Box 17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23" name="Text Box 18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829" name="Text Box 32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190500</xdr:rowOff>
    </xdr:to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36" name="Text Box 9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37" name="Text Box 32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38" name="Text Box 9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40" name="Text Box 9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41" name="Text Box 32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42" name="Text Box 9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44" name="Text Box 3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45" name="Text Box 3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46" name="Text Box 3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847" name="Text Box 36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2" name="Text Box 9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3" name="Text Box 32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6" name="Text Box 27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7" name="Text Box 28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8" name="Text Box 29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173355</xdr:rowOff>
    </xdr:to>
    <xdr:sp macro="" textlink="">
      <xdr:nvSpPr>
        <xdr:cNvPr id="859" name="Text Box 30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130492</xdr:rowOff>
    </xdr:to>
    <xdr:sp macro="" textlink="">
      <xdr:nvSpPr>
        <xdr:cNvPr id="860" name="Text Box 9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130492</xdr:rowOff>
    </xdr:to>
    <xdr:sp macro="" textlink="">
      <xdr:nvSpPr>
        <xdr:cNvPr id="861" name="Text Box 32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130492</xdr:rowOff>
    </xdr:to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130492</xdr:rowOff>
    </xdr:to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130492</xdr:rowOff>
    </xdr:to>
    <xdr:sp macro="" textlink="">
      <xdr:nvSpPr>
        <xdr:cNvPr id="864" name="Text Box 9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130492</xdr:rowOff>
    </xdr:to>
    <xdr:sp macro="" textlink="">
      <xdr:nvSpPr>
        <xdr:cNvPr id="865" name="Text Box 32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69" name="Text Box 32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70" name="Text Box 9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72" name="Text Box 9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75" name="Text Box 16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76" name="Text Box 17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209550</xdr:rowOff>
    </xdr:to>
    <xdr:sp macro="" textlink="">
      <xdr:nvSpPr>
        <xdr:cNvPr id="877" name="Text Box 18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881" name="Text Box 32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85" name="Text Box 32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89" name="Text Box 32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93" name="Text Box 16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94" name="Text Box 17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895" name="Text Box 18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897" name="Text Box 32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899" name="Text Box 32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282677</xdr:rowOff>
    </xdr:to>
    <xdr:sp macro="" textlink="">
      <xdr:nvSpPr>
        <xdr:cNvPr id="907" name="Text Box 32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7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09" name="Text Box 32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1" name="Text Box 32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5" name="Text Box 32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7" name="Text Box 32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327221</xdr:rowOff>
    </xdr:to>
    <xdr:sp macro="" textlink="">
      <xdr:nvSpPr>
        <xdr:cNvPr id="919" name="Text Box 32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5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1" name="Text Box 32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3" name="Text Box 32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5" name="Text Box 32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7" name="Text Box 32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29" name="Text Box 32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95983</xdr:rowOff>
    </xdr:to>
    <xdr:sp macro="" textlink="">
      <xdr:nvSpPr>
        <xdr:cNvPr id="931" name="Text Box 32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35" name="Text Box 32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37" name="Text Box 32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39" name="Text Box 32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41" name="Text Box 32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43" name="Text Box 32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47" name="Text Box 32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49" name="Text Box 32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51" name="Text Box 32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54" name="Text Box 9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55" name="Text Box 32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65" name="Text Box 32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172187</xdr:rowOff>
    </xdr:to>
    <xdr:sp macro="" textlink="">
      <xdr:nvSpPr>
        <xdr:cNvPr id="967" name="Text Box 32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5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1" name="Text Box 32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3" name="Text Box 3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5" name="Text Box 32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7" name="Text Box 32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16</xdr:row>
      <xdr:rowOff>172184</xdr:rowOff>
    </xdr:to>
    <xdr:sp macro="" textlink="">
      <xdr:nvSpPr>
        <xdr:cNvPr id="979" name="Text Box 32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3" name="Text Box 3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7" name="Text Box 32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89" name="Text Box 32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134083</xdr:rowOff>
    </xdr:to>
    <xdr:sp macro="" textlink="">
      <xdr:nvSpPr>
        <xdr:cNvPr id="991" name="Text Box 32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1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995" name="Text Box 32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997" name="Text Box 32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999" name="Text Box 32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1001" name="Text Box 32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115033</xdr:rowOff>
    </xdr:to>
    <xdr:sp macro="" textlink="">
      <xdr:nvSpPr>
        <xdr:cNvPr id="1003" name="Text Box 3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0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05" name="Text Box 32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11" name="Text Box 32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13" name="Text Box 32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305537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6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324576</xdr:rowOff>
    </xdr:to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315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324576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315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324576</xdr:rowOff>
    </xdr:to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315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324576</xdr:rowOff>
    </xdr:to>
    <xdr:sp macro="" textlink="">
      <xdr:nvSpPr>
        <xdr:cNvPr id="1019" name="Text Box 32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315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324576</xdr:rowOff>
    </xdr:to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315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324576</xdr:rowOff>
    </xdr:to>
    <xdr:sp macro="" textlink="">
      <xdr:nvSpPr>
        <xdr:cNvPr id="1021" name="Text Box 32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315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23" name="Text Box 3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27" name="Text Box 32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29" name="Text Box 32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32" name="Text Box 17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288392</xdr:rowOff>
    </xdr:to>
    <xdr:sp macro="" textlink="">
      <xdr:nvSpPr>
        <xdr:cNvPr id="1033" name="Text Box 18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96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304796</xdr:rowOff>
    </xdr:to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304796</xdr:rowOff>
    </xdr:to>
    <xdr:sp macro="" textlink="">
      <xdr:nvSpPr>
        <xdr:cNvPr id="1035" name="Text Box 32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304796</xdr:rowOff>
    </xdr:to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304796</xdr:rowOff>
    </xdr:to>
    <xdr:sp macro="" textlink="">
      <xdr:nvSpPr>
        <xdr:cNvPr id="1037" name="Text Box 32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304796</xdr:rowOff>
    </xdr:to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304796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04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1" name="Text Box 32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3" name="Text Box 32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7" name="Text Box 32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8" name="Text Box 33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49" name="Text Box 34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50" name="Text Box 35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289556</xdr:rowOff>
    </xdr:to>
    <xdr:sp macro="" textlink="">
      <xdr:nvSpPr>
        <xdr:cNvPr id="1051" name="Text Box 36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55" name="Text Box 32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59" name="Text Box 32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60" name="Text Box 27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61" name="Text Box 28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62" name="Text Box 29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285746</xdr:rowOff>
    </xdr:to>
    <xdr:sp macro="" textlink="">
      <xdr:nvSpPr>
        <xdr:cNvPr id="1063" name="Text Box 30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5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65" name="Text Box 32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67" name="Text Box 32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69" name="Text Box 32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1" name="Text Box 32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5" name="Text Box 32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7" name="Text Box 32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79" name="Text Box 16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0" name="Text Box 17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1" name="Text Box 18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3" name="Text Box 32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89" name="Text Box 32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1" name="Text Box 32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3" name="Text Box 3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5" name="Text Box 32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54364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41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57785</xdr:rowOff>
    </xdr:to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57785</xdr:rowOff>
    </xdr:to>
    <xdr:sp macro="" textlink="">
      <xdr:nvSpPr>
        <xdr:cNvPr id="1101" name="Text Box 32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57785</xdr:rowOff>
    </xdr:to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57785</xdr:rowOff>
    </xdr:to>
    <xdr:sp macro="" textlink="">
      <xdr:nvSpPr>
        <xdr:cNvPr id="1103" name="Text Box 3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57785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57785</xdr:rowOff>
    </xdr:to>
    <xdr:sp macro="" textlink="">
      <xdr:nvSpPr>
        <xdr:cNvPr id="1105" name="Text Box 32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07" name="Text Box 32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09" name="Text Box 32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11" name="Text Box 32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15" name="Text Box 16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16" name="Text Box 17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19050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324588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315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324588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315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324588</xdr:rowOff>
    </xdr:to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315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324588</xdr:rowOff>
    </xdr:to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315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324588</xdr:rowOff>
    </xdr:to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315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324588</xdr:rowOff>
    </xdr:to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315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324579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15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324579</xdr:rowOff>
    </xdr:to>
    <xdr:sp macro="" textlink="">
      <xdr:nvSpPr>
        <xdr:cNvPr id="1125" name="Text Box 32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15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324579</xdr:rowOff>
    </xdr:to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15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324579</xdr:rowOff>
    </xdr:to>
    <xdr:sp macro="" textlink="">
      <xdr:nvSpPr>
        <xdr:cNvPr id="1127" name="Text Box 32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15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324579</xdr:rowOff>
    </xdr:to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15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324579</xdr:rowOff>
    </xdr:to>
    <xdr:sp macro="" textlink="">
      <xdr:nvSpPr>
        <xdr:cNvPr id="1129" name="Text Box 32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315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43" name="Text Box 32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47" name="Text Box 32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1155" name="Text Box 32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3" name="Text Box 32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4" name="Text Box 9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6" name="Text Box 9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69" name="Text Box 16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70" name="Text Box 17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171" name="Text Box 18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75" name="Text Box 32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79" name="Text Box 32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3" name="Text Box 32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7" name="Text Box 16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8" name="Text Box 17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89" name="Text Box 18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5" name="Text Box 32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03" name="Text Box 32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05" name="Text Box 16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06" name="Text Box 17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1211" name="Text Box 32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1215" name="Text Box 32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1219" name="Text Box 32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3" name="Text Box 3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29" name="Text Box 34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30" name="Text Box 35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1231" name="Text Box 36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32" name="Text Box 9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35" name="Text Box 32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39" name="Text Box 32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40" name="Text Box 27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41" name="Text Box 28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42" name="Text Box 29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1243" name="Text Box 30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1247" name="Text Box 32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1" name="Text Box 32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5" name="Text Box 32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59" name="Text Box 16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60" name="Text Box 17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1261" name="Text Box 18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263" name="Text Box 32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1267" name="Text Box 32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1" name="Text Box 32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5" name="Text Box 32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7" name="Text Box 16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8" name="Text Box 17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3" name="Text Box 32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7" name="Text Box 32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291" name="Text Box 32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299" name="Text Box 32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07" name="Text Box 32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11" name="Text Box 32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315" name="Text Box 32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19" name="Text Box 32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20" name="Text Box 9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22" name="Text Box 9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23" name="Text Box 32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24" name="Text Box 9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27" name="Text Box 32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1" name="Text Box 32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5" name="Text Box 32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39" name="Text Box 32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3" name="Text Box 32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7" name="Text Box 32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351" name="Text Box 32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55" name="Text Box 32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59" name="Text Box 32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165963"/>
    <xdr:sp macro="" textlink="">
      <xdr:nvSpPr>
        <xdr:cNvPr id="1363" name="Text Box 3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71" name="Text Box 32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375" name="Text Box 32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79" name="Text Box 32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83" name="Text Box 3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387" name="Text Box 32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1" name="Text Box 32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5" name="Text Box 32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399" name="Text Box 32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1403" name="Text Box 3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466850" y="1748790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15" name="Text Box 16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16" name="Text Box 17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1417" name="Text Box 18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466850" y="172878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1423" name="Text Box 32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25" name="Text Box 32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26" name="Text Box 9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27" name="Text Box 32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28" name="Text Box 9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29" name="Text Box 32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30" name="Text Box 9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32" name="Text Box 33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33" name="Text Box 34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34" name="Text Box 35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1435" name="Text Box 36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36" name="Text Box 9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37" name="Text Box 32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40" name="Text Box 9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42" name="Text Box 9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43" name="Text Box 32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44" name="Text Box 27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45" name="Text Box 28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46" name="Text Box 29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49" name="Text Box 32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1" name="Text Box 32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3" name="Text Box 3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5" name="Text Box 32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6" name="Text Box 9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7" name="Text Box 32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8" name="Text Box 9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59" name="Text Box 32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0" name="Text Box 9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4" name="Text Box 17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5" name="Text Box 18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6" name="Text Box 9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7" name="Text Box 32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69" name="Text Box 32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2" name="Text Box 9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4" name="Text Box 9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79" name="Text Box 32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81" name="Text Box 16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82" name="Text Box 17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483" name="Text Box 18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466850" y="1688782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1485" name="Text Box 32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1487" name="Text Box 32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1489" name="Text Box 32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5" name="Text Box 32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7" name="Text Box 32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499" name="Text Box 16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500" name="Text Box 17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1501" name="Text Box 18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466850" y="1828800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1503" name="Text Box 3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1505" name="Text Box 32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1507" name="Text Box 32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466850" y="178879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466850" y="180879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29" name="Text Box 32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32" name="Text Box 9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33" name="Text Box 32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34" name="Text Box 9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35" name="Text Box 32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15</xdr:row>
      <xdr:rowOff>0</xdr:rowOff>
    </xdr:from>
    <xdr:ext cx="0" cy="512886"/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466850" y="166973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65" name="Text Box 32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67" name="Text Box 32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69" name="Text Box 32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71" name="Text Box 32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573" name="Text Box 3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74" name="Text Box 9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75" name="Text Box 32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77" name="Text Box 32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79" name="Text Box 32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83" name="Text Box 3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1466</xdr:rowOff>
    </xdr:to>
    <xdr:sp macro="" textlink="">
      <xdr:nvSpPr>
        <xdr:cNvPr id="1585" name="Text Box 32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87" name="Text Box 32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88" name="Text Box 9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89" name="Text Box 32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90" name="Text Box 9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91" name="Text Box 32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95" name="Text Box 32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1597" name="Text Box 32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599" name="Text Box 32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1" name="Text Box 32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3" name="Text Box 3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5" name="Text Box 32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6" name="Text Box 9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7" name="Text Box 32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09" name="Text Box 32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1" name="Text Box 32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5" name="Text Box 32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7" name="Text Box 32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19" name="Text Box 32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20" name="Text Box 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1621" name="Text Box 32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22" name="Text Box 9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23" name="Text Box 3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25" name="Text Box 32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27" name="Text Box 32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29" name="Text Box 32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37" name="Text Box 32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39" name="Text Box 32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40" name="Text Box 9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41" name="Text Box 32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43" name="Text Box 32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44" name="Text Box 9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47" name="Text Box 32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49" name="Text Box 32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53" name="Text Box 32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54" name="Text Box 9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56" name="Text Box 9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737</xdr:rowOff>
    </xdr:to>
    <xdr:sp macro="" textlink="">
      <xdr:nvSpPr>
        <xdr:cNvPr id="1657" name="Text Box 32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97881</xdr:rowOff>
    </xdr:to>
    <xdr:sp macro="" textlink="">
      <xdr:nvSpPr>
        <xdr:cNvPr id="1658" name="Text Box 9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97881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97881</xdr:rowOff>
    </xdr:to>
    <xdr:sp macro="" textlink="">
      <xdr:nvSpPr>
        <xdr:cNvPr id="1660" name="Text Box 9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97881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97881</xdr:rowOff>
    </xdr:to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97881</xdr:rowOff>
    </xdr:to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69" name="Text Box 32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70" name="Text Box 9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74" name="Text Box 17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95987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99056</xdr:rowOff>
    </xdr:to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99056</xdr:rowOff>
    </xdr:to>
    <xdr:sp macro="" textlink="">
      <xdr:nvSpPr>
        <xdr:cNvPr id="1677" name="Text Box 32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99056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99056</xdr:rowOff>
    </xdr:to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99056</xdr:rowOff>
    </xdr:to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99056</xdr:rowOff>
    </xdr:to>
    <xdr:sp macro="" textlink="">
      <xdr:nvSpPr>
        <xdr:cNvPr id="1681" name="Text Box 32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82" name="Text Box 9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84" name="Text Box 9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86" name="Text Box 9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88" name="Text Box 9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90" name="Text Box 33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91" name="Text Box 34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92" name="Text Box 35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76196</xdr:rowOff>
    </xdr:to>
    <xdr:sp macro="" textlink="">
      <xdr:nvSpPr>
        <xdr:cNvPr id="1693" name="Text Box 36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694" name="Text Box 9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696" name="Text Box 9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697" name="Text Box 32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698" name="Text Box 9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700" name="Text Box 9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701" name="Text Box 32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702" name="Text Box 27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703" name="Text Box 28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704" name="Text Box 29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93341</xdr:rowOff>
    </xdr:to>
    <xdr:sp macro="" textlink="">
      <xdr:nvSpPr>
        <xdr:cNvPr id="1705" name="Text Box 30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08" name="Text Box 9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0" name="Text Box 9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4" name="Text Box 9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8" name="Text Box 9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1" name="Text Box 16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2" name="Text Box 17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4" name="Text Box 9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5" name="Text Box 32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6" name="Text Box 9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8" name="Text Box 9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29" name="Text Box 32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3" name="Text Box 32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6" name="Text Box 9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7" name="Text Box 32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39" name="Text Box 16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40" name="Text Box 17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1741" name="Text Box 18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173990</xdr:rowOff>
    </xdr:to>
    <xdr:sp macro="" textlink="">
      <xdr:nvSpPr>
        <xdr:cNvPr id="1742" name="Text Box 9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173990</xdr:rowOff>
    </xdr:to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173990</xdr:rowOff>
    </xdr:to>
    <xdr:sp macro="" textlink="">
      <xdr:nvSpPr>
        <xdr:cNvPr id="1744" name="Text Box 9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173990</xdr:rowOff>
    </xdr:to>
    <xdr:sp macro="" textlink="">
      <xdr:nvSpPr>
        <xdr:cNvPr id="1745" name="Text Box 32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173990</xdr:rowOff>
    </xdr:to>
    <xdr:sp macro="" textlink="">
      <xdr:nvSpPr>
        <xdr:cNvPr id="1746" name="Text Box 9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173990</xdr:rowOff>
    </xdr:to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48" name="Text Box 9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49" name="Text Box 32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0" name="Text Box 9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4" name="Text Box 9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7" name="Text Box 16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8" name="Text Box 17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135255</xdr:rowOff>
    </xdr:to>
    <xdr:sp macro="" textlink="">
      <xdr:nvSpPr>
        <xdr:cNvPr id="1759" name="Text Box 18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97893</xdr:rowOff>
    </xdr:to>
    <xdr:sp macro="" textlink="">
      <xdr:nvSpPr>
        <xdr:cNvPr id="1760" name="Text Box 9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97893</xdr:rowOff>
    </xdr:to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97893</xdr:rowOff>
    </xdr:to>
    <xdr:sp macro="" textlink="">
      <xdr:nvSpPr>
        <xdr:cNvPr id="1762" name="Text Box 9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97893</xdr:rowOff>
    </xdr:to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97893</xdr:rowOff>
    </xdr:to>
    <xdr:sp macro="" textlink="">
      <xdr:nvSpPr>
        <xdr:cNvPr id="1764" name="Text Box 9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97893</xdr:rowOff>
    </xdr:to>
    <xdr:sp macro="" textlink="">
      <xdr:nvSpPr>
        <xdr:cNvPr id="1765" name="Text Box 32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97884</xdr:rowOff>
    </xdr:to>
    <xdr:sp macro="" textlink="">
      <xdr:nvSpPr>
        <xdr:cNvPr id="1766" name="Text Box 9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97884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97884</xdr:rowOff>
    </xdr:to>
    <xdr:sp macro="" textlink="">
      <xdr:nvSpPr>
        <xdr:cNvPr id="1768" name="Text Box 9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97884</xdr:rowOff>
    </xdr:to>
    <xdr:sp macro="" textlink="">
      <xdr:nvSpPr>
        <xdr:cNvPr id="1769" name="Text Box 32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97884</xdr:rowOff>
    </xdr:to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97884</xdr:rowOff>
    </xdr:to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74" name="Text Box 9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76" name="Text Box 9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77" name="Text Box 32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78" name="Text Box 9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80" name="Text Box 9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82" name="Text Box 9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84" name="Text Box 9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85" name="Text Box 32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86" name="Text Box 9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89" name="Text Box 32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90" name="Text Box 9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92" name="Text Box 9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94" name="Text Box 9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796" name="Text Box 9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797" name="Text Box 32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798" name="Text Box 9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800" name="Text Box 9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802" name="Text Box 9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804" name="Text Box 9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805" name="Text Box 32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806" name="Text Box 9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08" name="Text Box 9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09" name="Text Box 32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2" name="Text Box 9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3" name="Text Box 32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4" name="Text Box 9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6" name="Text Box 9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7" name="Text Box 32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8" name="Text Box 9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1" name="Text Box 32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2" name="Text Box 9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4" name="Text Box 9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5" name="Text Box 32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6" name="Text Box 9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8" name="Text Box 9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30" name="Text Box 9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32" name="Text Box 9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34" name="Text Box 9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36" name="Text Box 9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37" name="Text Box 32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38" name="Text Box 9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41" name="Text Box 32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42" name="Text Box 9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44" name="Text Box 9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45" name="Text Box 3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49" name="Text Box 32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52" name="Text Box 9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53" name="Text Box 32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54" name="Text Box 9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56" name="Text Box 9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57" name="Text Box 32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58" name="Text Box 9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60" name="Text Box 9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61" name="Text Box 32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62" name="Text Box 9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64" name="Text Box 9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65" name="Text Box 32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66" name="Text Box 9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6"/>
    <xdr:sp macro="" textlink="">
      <xdr:nvSpPr>
        <xdr:cNvPr id="1868" name="Text Box 9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6"/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6"/>
    <xdr:sp macro="" textlink="">
      <xdr:nvSpPr>
        <xdr:cNvPr id="1870" name="Text Box 9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6"/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6"/>
    <xdr:sp macro="" textlink="">
      <xdr:nvSpPr>
        <xdr:cNvPr id="1872" name="Text Box 9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6"/>
    <xdr:sp macro="" textlink="">
      <xdr:nvSpPr>
        <xdr:cNvPr id="1873" name="Text Box 32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76" name="Text Box 9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77" name="Text Box 32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78" name="Text Box 9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81" name="Text Box 32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83" name="Text Box 16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84" name="Text Box 17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0266"/>
    <xdr:sp macro="" textlink="">
      <xdr:nvSpPr>
        <xdr:cNvPr id="1885" name="Text Box 18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050"/>
    <xdr:sp macro="" textlink="">
      <xdr:nvSpPr>
        <xdr:cNvPr id="1886" name="Text Box 9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050"/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050"/>
    <xdr:sp macro="" textlink="">
      <xdr:nvSpPr>
        <xdr:cNvPr id="1888" name="Text Box 9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050"/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050"/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050"/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892" name="Text Box 9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893" name="Text Box 32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897" name="Text Box 32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898" name="Text Box 9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900" name="Text Box 33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901" name="Text Box 34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902" name="Text Box 35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0000"/>
    <xdr:sp macro="" textlink="">
      <xdr:nvSpPr>
        <xdr:cNvPr id="1903" name="Text Box 36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04" name="Text Box 9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05" name="Text Box 32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06" name="Text Box 9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07" name="Text Box 32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08" name="Text Box 9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09" name="Text Box 32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10" name="Text Box 9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11" name="Text Box 32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12" name="Text Box 27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13" name="Text Box 28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14" name="Text Box 29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79525"/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16" name="Text Box 9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17" name="Text Box 32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18" name="Text Box 9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19" name="Text Box 32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0" name="Text Box 9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1" name="Text Box 32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3" name="Text Box 32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4" name="Text Box 9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5" name="Text Box 32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7" name="Text Box 32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8" name="Text Box 9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29" name="Text Box 32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1" name="Text Box 16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2" name="Text Box 17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3" name="Text Box 18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4" name="Text Box 9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5" name="Text Box 32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6" name="Text Box 9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7" name="Text Box 32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8" name="Text Box 9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39" name="Text Box 32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0" name="Text Box 9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1" name="Text Box 32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2" name="Text Box 9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4" name="Text Box 9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5" name="Text Box 32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6" name="Text Box 9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7" name="Text Box 32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50" name="Text Box 17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1951" name="Text Box 18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75491"/>
    <xdr:sp macro="" textlink="">
      <xdr:nvSpPr>
        <xdr:cNvPr id="1952" name="Text Box 9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75491"/>
    <xdr:sp macro="" textlink="">
      <xdr:nvSpPr>
        <xdr:cNvPr id="1953" name="Text Box 3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75491"/>
    <xdr:sp macro="" textlink="">
      <xdr:nvSpPr>
        <xdr:cNvPr id="1954" name="Text Box 9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75491"/>
    <xdr:sp macro="" textlink="">
      <xdr:nvSpPr>
        <xdr:cNvPr id="1955" name="Text Box 32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75491"/>
    <xdr:sp macro="" textlink="">
      <xdr:nvSpPr>
        <xdr:cNvPr id="1956" name="Text Box 9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75491"/>
    <xdr:sp macro="" textlink="">
      <xdr:nvSpPr>
        <xdr:cNvPr id="1957" name="Text Box 32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58" name="Text Box 9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59" name="Text Box 32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0" name="Text Box 9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2" name="Text Box 9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4" name="Text Box 9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5" name="Text Box 32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7" name="Text Box 16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8" name="Text Box 17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36679"/>
    <xdr:sp macro="" textlink="">
      <xdr:nvSpPr>
        <xdr:cNvPr id="1969" name="Text Box 18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8"/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8"/>
    <xdr:sp macro="" textlink="">
      <xdr:nvSpPr>
        <xdr:cNvPr id="1971" name="Text Box 32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8"/>
    <xdr:sp macro="" textlink="">
      <xdr:nvSpPr>
        <xdr:cNvPr id="1972" name="Text Box 9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8"/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8"/>
    <xdr:sp macro="" textlink="">
      <xdr:nvSpPr>
        <xdr:cNvPr id="1974" name="Text Box 9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8"/>
    <xdr:sp macro="" textlink="">
      <xdr:nvSpPr>
        <xdr:cNvPr id="1975" name="Text Box 32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8"/>
    <xdr:sp macro="" textlink="">
      <xdr:nvSpPr>
        <xdr:cNvPr id="1976" name="Text Box 9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8"/>
    <xdr:sp macro="" textlink="">
      <xdr:nvSpPr>
        <xdr:cNvPr id="1977" name="Text Box 32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8"/>
    <xdr:sp macro="" textlink="">
      <xdr:nvSpPr>
        <xdr:cNvPr id="1978" name="Text Box 9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8"/>
    <xdr:sp macro="" textlink="">
      <xdr:nvSpPr>
        <xdr:cNvPr id="1979" name="Text Box 32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8"/>
    <xdr:sp macro="" textlink="">
      <xdr:nvSpPr>
        <xdr:cNvPr id="1980" name="Text Box 9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08"/>
    <xdr:sp macro="" textlink="">
      <xdr:nvSpPr>
        <xdr:cNvPr id="1981" name="Text Box 32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82" name="Text Box 9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83" name="Text Box 32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84" name="Text Box 9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85" name="Text Box 32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86" name="Text Box 9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88" name="Text Box 9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89" name="Text Box 32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90" name="Text Box 9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92" name="Text Box 9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1994" name="Text Box 9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1995" name="Text Box 32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1996" name="Text Box 9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1998" name="Text Box 9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1999" name="Text Box 32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2000" name="Text Box 9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2002" name="Text Box 9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2003" name="Text Box 32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2004" name="Text Box 9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153866</xdr:rowOff>
    </xdr:to>
    <xdr:sp macro="" textlink="">
      <xdr:nvSpPr>
        <xdr:cNvPr id="2005" name="Text Box 32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06" name="Text Box 9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07" name="Text Box 32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08" name="Text Box 9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09" name="Text Box 32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11" name="Text Box 32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12" name="Text Box 9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13" name="Text Box 32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16" name="Text Box 9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017" name="Text Box 32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18" name="Text Box 9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0" name="Text Box 9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2" name="Text Box 9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3" name="Text Box 32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4" name="Text Box 9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5" name="Text Box 32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6" name="Text Box 9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8" name="Text Box 9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29" name="Text Box 32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0" name="Text Box 9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1" name="Text Box 32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2" name="Text Box 9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4" name="Text Box 9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6" name="Text Box 9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8" name="Text Box 9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39" name="Text Box 32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40" name="Text Box 9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42" name="Text Box 9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44" name="Text Box 9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46" name="Text Box 9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48" name="Text Box 9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49" name="Text Box 32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51" name="Text Box 32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52" name="Text Box 9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053" name="Text Box 32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54" name="Text Box 9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55" name="Text Box 32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56" name="Text Box 9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58" name="Text Box 9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59" name="Text Box 32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60" name="Text Box 9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61" name="Text Box 32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62" name="Text Box 9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64" name="Text Box 9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065" name="Text Box 32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66" name="Text Box 9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67" name="Text Box 32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68" name="Text Box 9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69" name="Text Box 32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70" name="Text Box 9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72" name="Text Box 9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74" name="Text Box 9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76" name="Text Box 9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77" name="Text Box 32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53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153126</xdr:rowOff>
    </xdr:to>
    <xdr:sp macro="" textlink="">
      <xdr:nvSpPr>
        <xdr:cNvPr id="2078" name="Text Box 9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153126</xdr:rowOff>
    </xdr:to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153126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153126</xdr:rowOff>
    </xdr:to>
    <xdr:sp macro="" textlink="">
      <xdr:nvSpPr>
        <xdr:cNvPr id="2081" name="Text Box 32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153126</xdr:rowOff>
    </xdr:to>
    <xdr:sp macro="" textlink="">
      <xdr:nvSpPr>
        <xdr:cNvPr id="2082" name="Text Box 9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153126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84" name="Text Box 9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85" name="Text Box 32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86" name="Text Box 9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88" name="Text Box 9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89" name="Text Box 32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93" name="Text Box 16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94" name="Text Box 17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153137</xdr:rowOff>
    </xdr:to>
    <xdr:sp macro="" textlink="">
      <xdr:nvSpPr>
        <xdr:cNvPr id="2095" name="Text Box 18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096" name="Text Box 9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097" name="Text Box 32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098" name="Text Box 9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1" name="Text Box 32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2" name="Text Box 9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4" name="Text Box 9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5" name="Text Box 32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6" name="Text Box 9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8" name="Text Box 9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09" name="Text Box 32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0" name="Text Box 33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1" name="Text Box 34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2" name="Text Box 35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3" name="Text Box 36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4" name="Text Box 9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6" name="Text Box 9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8" name="Text Box 9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19" name="Text Box 32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20" name="Text Box 9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21" name="Text Box 32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22" name="Text Box 27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23" name="Text Box 28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24" name="Text Box 29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190496</xdr:rowOff>
    </xdr:to>
    <xdr:sp macro="" textlink="">
      <xdr:nvSpPr>
        <xdr:cNvPr id="2125" name="Text Box 30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90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26" name="Text Box 9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29" name="Text Box 32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2" name="Text Box 9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3" name="Text Box 32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4" name="Text Box 9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6" name="Text Box 9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7" name="Text Box 32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8" name="Text Box 9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1" name="Text Box 16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2" name="Text Box 17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5" name="Text Box 32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6" name="Text Box 9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8" name="Text Box 9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49" name="Text Box 32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0" name="Text Box 9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3" name="Text Box 3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4" name="Text Box 9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5" name="Text Box 32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6" name="Text Box 9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59" name="Text Box 16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60" name="Text Box 17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187325</xdr:rowOff>
    </xdr:to>
    <xdr:sp macro="" textlink="">
      <xdr:nvSpPr>
        <xdr:cNvPr id="2162" name="Text Box 9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187325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187325</xdr:rowOff>
    </xdr:to>
    <xdr:sp macro="" textlink="">
      <xdr:nvSpPr>
        <xdr:cNvPr id="2164" name="Text Box 9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187325</xdr:rowOff>
    </xdr:to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187325</xdr:rowOff>
    </xdr:to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17</xdr:row>
      <xdr:rowOff>187325</xdr:rowOff>
    </xdr:to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68" name="Text Box 9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2" name="Text Box 9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4" name="Text Box 9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8" name="Text Box 17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152400</xdr:rowOff>
    </xdr:to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153138</xdr:rowOff>
    </xdr:to>
    <xdr:sp macro="" textlink="">
      <xdr:nvSpPr>
        <xdr:cNvPr id="2180" name="Text Box 9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153138</xdr:rowOff>
    </xdr:to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153138</xdr:rowOff>
    </xdr:to>
    <xdr:sp macro="" textlink="">
      <xdr:nvSpPr>
        <xdr:cNvPr id="2182" name="Text Box 9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153138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153138</xdr:rowOff>
    </xdr:to>
    <xdr:sp macro="" textlink="">
      <xdr:nvSpPr>
        <xdr:cNvPr id="2184" name="Text Box 9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153138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153129</xdr:rowOff>
    </xdr:to>
    <xdr:sp macro="" textlink="">
      <xdr:nvSpPr>
        <xdr:cNvPr id="2186" name="Text Box 9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153129</xdr:rowOff>
    </xdr:to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153129</xdr:rowOff>
    </xdr:to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153129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153129</xdr:rowOff>
    </xdr:to>
    <xdr:sp macro="" textlink="">
      <xdr:nvSpPr>
        <xdr:cNvPr id="2190" name="Text Box 9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17</xdr:row>
      <xdr:rowOff>0</xdr:rowOff>
    </xdr:from>
    <xdr:to>
      <xdr:col>1</xdr:col>
      <xdr:colOff>1123950</xdr:colOff>
      <xdr:row>18</xdr:row>
      <xdr:rowOff>153129</xdr:rowOff>
    </xdr:to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43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192" name="Text Box 9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194" name="Text Box 9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198" name="Text Box 9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200" name="Text Box 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203" name="Text Box 3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04" name="Text Box 9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06" name="Text Box 9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08" name="Text Box 9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12" name="Text Box 9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14" name="Text Box 9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16" name="Text Box 9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18" name="Text Box 9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19" name="Text Box 32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20" name="Text Box 9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22" name="Text Box 9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23" name="Text Box 32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227" name="Text Box 32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28" name="Text Box 9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0" name="Text Box 9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2" name="Text Box 9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4" name="Text Box 9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5" name="Text Box 32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6" name="Text Box 9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8" name="Text Box 9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39" name="Text Box 32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0" name="Text Box 9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2" name="Text Box 9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4" name="Text Box 9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6" name="Text Box 9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251" name="Text Box 32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52" name="Text Box 9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54" name="Text Box 9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55" name="Text Box 32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56" name="Text Box 9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58" name="Text Box 9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59" name="Text Box 32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60" name="Text Box 9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62" name="Text Box 9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263" name="Text Box 32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64" name="Text Box 9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66" name="Text Box 9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68" name="Text Box 9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71" name="Text Box 32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72" name="Text Box 9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74" name="Text Box 9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275" name="Text Box 32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76" name="Text Box 9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78" name="Text Box 9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80" name="Text Box 9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82" name="Text Box 9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83" name="Text Box 32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84" name="Text Box 9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86" name="Text Box 9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287" name="Text Box 32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2288" name="Text Box 9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2291" name="Text Box 32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6"/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294" name="Text Box 9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295" name="Text Box 32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296" name="Text Box 9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298" name="Text Box 9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299" name="Text Box 32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300" name="Text Box 9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303" name="Text Box 16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304" name="Text Box 17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0266"/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2306" name="Text Box 9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2307" name="Text Box 32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2308" name="Text Box 9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2310" name="Text Box 9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89050"/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12" name="Text Box 9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15" name="Text Box 3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16" name="Text Box 9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18" name="Text Box 9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19" name="Text Box 32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20" name="Text Box 33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21" name="Text Box 34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22" name="Text Box 35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0000"/>
    <xdr:sp macro="" textlink="">
      <xdr:nvSpPr>
        <xdr:cNvPr id="2323" name="Text Box 36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24" name="Text Box 9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26" name="Text Box 9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27" name="Text Box 32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28" name="Text Box 9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31" name="Text Box 32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79525"/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38" name="Text Box 9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39" name="Text Box 32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0" name="Text Box 9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2" name="Text Box 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3" name="Text Box 3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4" name="Text Box 9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6" name="Text Box 9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7" name="Text Box 32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8" name="Text Box 9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1" name="Text Box 16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2" name="Text Box 17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3" name="Text Box 18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4" name="Text Box 9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5" name="Text Box 3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6" name="Text Box 9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59" name="Text Box 32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0" name="Text Box 9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2" name="Text Box 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3" name="Text Box 32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4" name="Text Box 9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6" name="Text Box 9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7" name="Text Box 32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69" name="Text Box 1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70" name="Text Box 1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2372" name="Text Box 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2374" name="Text Box 9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2375" name="Text Box 3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2376" name="Text Box 9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75491"/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78" name="Text Box 9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79" name="Text Box 32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2" name="Text Box 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3" name="Text Box 32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4" name="Text Box 9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8" name="Text Box 17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336679"/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2390" name="Text Box 9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2391" name="Text Box 32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2392" name="Text Box 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2394" name="Text Box 9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18"/>
    <xdr:sp macro="" textlink="">
      <xdr:nvSpPr>
        <xdr:cNvPr id="2395" name="Text Box 3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2396" name="Text Box 9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2398" name="Text Box 9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2399" name="Text Box 32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2400" name="Text Box 9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17</xdr:row>
      <xdr:rowOff>0</xdr:rowOff>
    </xdr:from>
    <xdr:ext cx="0" cy="299308"/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1466850" y="23726775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03" name="Text Box 32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04" name="Text Box 9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06" name="Text Box 9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07" name="Text Box 32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08" name="Text Box 9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12" name="Text Box 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19152</xdr:rowOff>
    </xdr:to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53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14" name="Text Box 9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15" name="Text Box 3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16" name="Text Box 9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18" name="Text Box 9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19" name="Text Box 32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20" name="Text Box 9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21" name="Text Box 32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22" name="Text Box 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96716</xdr:rowOff>
    </xdr:to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801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26" name="Text Box 9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27" name="Text Box 32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28" name="Text Box 9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30" name="Text Box 9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31" name="Text Box 32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32" name="Text Box 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34" name="Text Box 9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35" name="Text Box 3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36" name="Text Box 9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59788</xdr:rowOff>
    </xdr:to>
    <xdr:sp macro="" textlink="">
      <xdr:nvSpPr>
        <xdr:cNvPr id="2437" name="Text Box 32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38" name="Text Box 9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39" name="Text Box 32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0" name="Text Box 9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2" name="Text Box 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3" name="Text Box 32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4" name="Text Box 9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5" name="Text Box 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6" name="Text Box 9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8" name="Text Box 9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49" name="Text Box 32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1" name="Text Box 32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2" name="Text Box 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3" name="Text Box 32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4" name="Text Box 9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5" name="Text Box 3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6" name="Text Box 9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7" name="Text Box 32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8" name="Text Box 9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59" name="Text Box 32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60" name="Text Box 9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135992</xdr:rowOff>
    </xdr:to>
    <xdr:sp macro="" textlink="">
      <xdr:nvSpPr>
        <xdr:cNvPr id="2461" name="Text Box 32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62" name="Text Box 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63" name="Text Box 32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64" name="Text Box 9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65" name="Text Box 3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67" name="Text Box 32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69" name="Text Box 32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70" name="Text Box 9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71" name="Text Box 32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72" name="Text Box 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97888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74" name="Text Box 9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75" name="Text Box 3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76" name="Text Box 9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78" name="Text Box 9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79" name="Text Box 32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80" name="Text Box 9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81" name="Text Box 32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82" name="Text Box 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84" name="Text Box 9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92173</xdr:rowOff>
    </xdr:to>
    <xdr:sp macro="" textlink="">
      <xdr:nvSpPr>
        <xdr:cNvPr id="2485" name="Text Box 3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86" name="Text Box 9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87" name="Text Box 32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88" name="Text Box 9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91" name="Text Box 32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92" name="Text Box 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93" name="Text Box 32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94" name="Text Box 9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96" name="Text Box 9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20</xdr:row>
      <xdr:rowOff>54077</xdr:rowOff>
    </xdr:to>
    <xdr:sp macro="" textlink="">
      <xdr:nvSpPr>
        <xdr:cNvPr id="2497" name="Text Box 32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77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498" name="Text Box 9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499" name="Text Box 32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0" name="Text Box 9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1" name="Text Box 32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2" name="Text Box 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3" name="Text Box 32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4" name="Text Box 9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5" name="Text Box 3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6" name="Text Box 9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7" name="Text Box 32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8" name="Text Box 9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09" name="Text Box 32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0" name="Text Box 9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1" name="Text Box 32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3" name="Text Box 16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4" name="Text Box 17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6" name="Text Box 9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7" name="Text Box 32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8" name="Text Box 9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19" name="Text Box 32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0" name="Text Box 9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1" name="Text Box 32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2" name="Text Box 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3" name="Text Box 32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4" name="Text Box 9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6" name="Text Box 9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7" name="Text Box 32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8" name="Text Box 9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29" name="Text Box 32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31" name="Text Box 16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32" name="Text Box 17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16</xdr:row>
      <xdr:rowOff>0</xdr:rowOff>
    </xdr:from>
    <xdr:to>
      <xdr:col>1</xdr:col>
      <xdr:colOff>1123950</xdr:colOff>
      <xdr:row>17</xdr:row>
      <xdr:rowOff>18169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35" name="Text Box 3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36" name="Text Box 9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38" name="Text Box 9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39" name="Text Box 32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40" name="Text Box 9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41" name="Text Box 32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42" name="Text Box 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44" name="Text Box 9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45497"/>
    <xdr:sp macro="" textlink="">
      <xdr:nvSpPr>
        <xdr:cNvPr id="2545" name="Text Box 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46" name="Text Box 9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47" name="Text Box 32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50" name="Text Box 9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51" name="Text Box 32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52" name="Text Box 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54" name="Text Box 9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55" name="Text Box 3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97156"/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58" name="Text Box 9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59" name="Text Box 32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0" name="Text Box 9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1" name="Text Box 32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2" name="Text Box 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3" name="Text Box 32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4" name="Text Box 9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5" name="Text Box 3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6" name="Text Box 9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61213"/>
    <xdr:sp macro="" textlink="">
      <xdr:nvSpPr>
        <xdr:cNvPr id="2569" name="Text Box 32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2" name="Text Box 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3" name="Text Box 32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4" name="Text Box 9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5" name="Text Box 3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6" name="Text Box 9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7" name="Text Box 32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79" name="Text Box 32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80" name="Text Box 9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81" name="Text Box 32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82" name="Text Box 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83" name="Text Box 32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84" name="Text Box 9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85" name="Text Box 3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86" name="Text Box 9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87" name="Text Box 32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88" name="Text Box 9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89" name="Text Box 32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90" name="Text Box 9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92" name="Text Box 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340722"/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94" name="Text Box 9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95" name="Text Box 3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96" name="Text Box 9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97" name="Text Box 32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98" name="Text Box 9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599" name="Text Box 32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601" name="Text Box 32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602" name="Text Box 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603" name="Text Box 32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604" name="Text Box 9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99313"/>
    <xdr:sp macro="" textlink="">
      <xdr:nvSpPr>
        <xdr:cNvPr id="2605" name="Text Box 3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06" name="Text Box 9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07" name="Text Box 32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08" name="Text Box 9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09" name="Text Box 32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12" name="Text Box 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13" name="Text Box 32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14" name="Text Box 9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16" name="Text Box 9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89788"/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18" name="Text Box 9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0" name="Text Box 9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1" name="Text Box 32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3" name="Text Box 32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4" name="Text Box 9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5" name="Text Box 3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6" name="Text Box 9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7" name="Text Box 32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464547"/>
    <xdr:sp macro="" textlink="">
      <xdr:nvSpPr>
        <xdr:cNvPr id="2629" name="Text Box 32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0" name="Text Box 9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1" name="Text Box 32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4" name="Text Box 9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6" name="Text Box 9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7" name="Text Box 32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8" name="Text Box 9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0" name="Text Box 9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1" name="Text Box 32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2" name="Text Box 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3" name="Text Box 32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5" name="Text Box 16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6" name="Text Box 17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7" name="Text Box 18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8" name="Text Box 9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49" name="Text Box 32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1" name="Text Box 32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3" name="Text Box 32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4" name="Text Box 9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6" name="Text Box 9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7" name="Text Box 32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8" name="Text Box 9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59" name="Text Box 32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60" name="Text Box 9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61" name="Text Box 32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63" name="Text Box 16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64" name="Text Box 17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16</xdr:row>
      <xdr:rowOff>0</xdr:rowOff>
    </xdr:from>
    <xdr:ext cx="0" cy="225309"/>
    <xdr:sp macro="" textlink="">
      <xdr:nvSpPr>
        <xdr:cNvPr id="2665" name="Text Box 18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466850" y="235362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68" name="Text Box 9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69" name="Text Box 32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0" name="Text Box 9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2" name="Text Box 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4" name="Text Box 9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6" name="Text Box 9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7" name="Text Box 32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8" name="Text Box 9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0" name="Text Box 9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1" name="Text Box 32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2" name="Text Box 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4" name="Text Box 9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5" name="Text Box 3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12886"/>
    <xdr:sp macro="" textlink="">
      <xdr:nvSpPr>
        <xdr:cNvPr id="2689" name="Text Box 32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2" name="Text Box 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3" name="Text Box 32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4" name="Text Box 9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6" name="Text Box 9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7" name="Text Box 32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8" name="Text Box 9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700" name="Text Box 9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669866"/>
    <xdr:sp macro="" textlink="">
      <xdr:nvSpPr>
        <xdr:cNvPr id="2701" name="Text Box 32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02" name="Text Box 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04" name="Text Box 9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05" name="Text Box 3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06" name="Text Box 9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08" name="Text Box 9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12" name="Text Box 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2713" name="Text Box 3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482725" y="63182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91440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91440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91440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91440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91440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91440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3" name="Text Box 3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5" name="Text Box 3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1" name="Text Box 3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5" name="Text Box 3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3" name="Text Box 16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57" name="Text Box 3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114300</xdr:rowOff>
    </xdr:to>
    <xdr:sp macro="" textlink="">
      <xdr:nvSpPr>
        <xdr:cNvPr id="61" name="Text Box 3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171450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171450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171450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171450</xdr:rowOff>
    </xdr:to>
    <xdr:sp macro="" textlink="">
      <xdr:nvSpPr>
        <xdr:cNvPr id="65" name="Text Box 3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171450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171450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69" name="Text Box 32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8" name="Text Box 35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135255</xdr:rowOff>
    </xdr:to>
    <xdr:sp macro="" textlink="">
      <xdr:nvSpPr>
        <xdr:cNvPr id="79" name="Text Box 36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1" name="Text Box 3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5" name="Text Box 32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8" name="Text Box 2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89" name="Text Box 2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90" name="Text Box 2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152400</xdr:rowOff>
    </xdr:to>
    <xdr:sp macro="" textlink="">
      <xdr:nvSpPr>
        <xdr:cNvPr id="91" name="Text Box 3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91440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91440</xdr:rowOff>
    </xdr:to>
    <xdr:sp macro="" textlink="">
      <xdr:nvSpPr>
        <xdr:cNvPr id="93" name="Text Box 3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91440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91440</xdr:rowOff>
    </xdr:to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91440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2</xdr:row>
      <xdr:rowOff>91440</xdr:rowOff>
    </xdr:to>
    <xdr:sp macro="" textlink="">
      <xdr:nvSpPr>
        <xdr:cNvPr id="97" name="Text Box 32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1" name="Text Box 32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167640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1</xdr:row>
      <xdr:rowOff>95250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17" name="Text Box 3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1123950</xdr:colOff>
      <xdr:row>0</xdr:row>
      <xdr:rowOff>167640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1" name="Text Box 32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3" name="Text Box 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5" name="Text Box 32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7" name="Text Box 3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139" name="Text Box 32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1" name="Text Box 3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5" name="Text Box 32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7" name="Text Box 32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49" name="Text Box 3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191966</xdr:rowOff>
    </xdr:to>
    <xdr:sp macro="" textlink="">
      <xdr:nvSpPr>
        <xdr:cNvPr id="151" name="Text Box 32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55" name="Text Box 32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59" name="Text Box 32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65" name="Text Box 32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67" name="Text Box 32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71" name="Text Box 32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73" name="Text Box 3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77" name="Text Box 32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79" name="Text Box 32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81" name="Text Box 32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83" name="Text Box 3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85" name="Text Box 32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89" name="Text Box 32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1" name="Text Box 32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5" name="Text Box 32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7" name="Text Box 32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99" name="Text Box 32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1" name="Text Box 32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3" name="Text Box 3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5" name="Text Box 32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7" name="Text Box 32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09" name="Text Box 3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31</xdr:row>
      <xdr:rowOff>172184</xdr:rowOff>
    </xdr:to>
    <xdr:sp macro="" textlink="">
      <xdr:nvSpPr>
        <xdr:cNvPr id="211" name="Text Box 32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2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19" name="Text Box 32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223" name="Text Box 3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25" name="Text Box 32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27" name="Text Box 32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31" name="Text Box 32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37" name="Text Box 3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41" name="Text Box 3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43" name="Text Box 3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45" name="Text Box 32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47" name="Text Box 32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191226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191226</xdr:rowOff>
    </xdr:to>
    <xdr:sp macro="" textlink="">
      <xdr:nvSpPr>
        <xdr:cNvPr id="249" name="Text Box 32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191226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191226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191226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191226</xdr:rowOff>
    </xdr:to>
    <xdr:sp macro="" textlink="">
      <xdr:nvSpPr>
        <xdr:cNvPr id="253" name="Text Box 3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55" name="Text Box 32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57" name="Text Box 32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59" name="Text Box 32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61" name="Text Box 3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191237</xdr:rowOff>
    </xdr:to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76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1" name="Text Box 3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5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79" name="Text Box 32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0" name="Text Box 33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1" name="Text Box 34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2" name="Text Box 35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3" name="Text Box 3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6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89" name="Text Box 3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91" name="Text Box 32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92" name="Text Box 27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93" name="Text Box 28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94" name="Text Box 29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190496</xdr:rowOff>
    </xdr:to>
    <xdr:sp macro="" textlink="">
      <xdr:nvSpPr>
        <xdr:cNvPr id="295" name="Text Box 30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299" name="Text Box 3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3" name="Text Box 3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7" name="Text Box 32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09" name="Text Box 32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5" name="Text Box 32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7" name="Text Box 32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19" name="Text Box 32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5" name="Text Box 32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7" name="Text Box 32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187325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187325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187325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187325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187325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187325</xdr:rowOff>
    </xdr:to>
    <xdr:sp macro="" textlink="">
      <xdr:nvSpPr>
        <xdr:cNvPr id="337" name="Text Box 32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39" name="Text Box 32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5" name="Text Box 32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8" name="Text Box 1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190500</xdr:rowOff>
    </xdr:to>
    <xdr:sp macro="" textlink="">
      <xdr:nvSpPr>
        <xdr:cNvPr id="349" name="Text Box 1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191238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191238</xdr:rowOff>
    </xdr:to>
    <xdr:sp macro="" textlink="">
      <xdr:nvSpPr>
        <xdr:cNvPr id="351" name="Text Box 32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191238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191238</xdr:rowOff>
    </xdr:to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191238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191238</xdr:rowOff>
    </xdr:to>
    <xdr:sp macro="" textlink="">
      <xdr:nvSpPr>
        <xdr:cNvPr id="355" name="Text Box 32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6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191229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191229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191229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191229</xdr:rowOff>
    </xdr:to>
    <xdr:sp macro="" textlink="">
      <xdr:nvSpPr>
        <xdr:cNvPr id="359" name="Text Box 32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191229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32</xdr:row>
      <xdr:rowOff>0</xdr:rowOff>
    </xdr:from>
    <xdr:to>
      <xdr:col>1</xdr:col>
      <xdr:colOff>1123950</xdr:colOff>
      <xdr:row>32</xdr:row>
      <xdr:rowOff>191229</xdr:rowOff>
    </xdr:to>
    <xdr:sp macro="" textlink="">
      <xdr:nvSpPr>
        <xdr:cNvPr id="361" name="Text Box 32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6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63" name="Text Box 3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65" name="Text Box 32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67" name="Text Box 32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69" name="Text Box 32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71" name="Text Box 32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12</xdr:row>
      <xdr:rowOff>0</xdr:rowOff>
    </xdr:from>
    <xdr:to>
      <xdr:col>1</xdr:col>
      <xdr:colOff>1123950</xdr:colOff>
      <xdr:row>14</xdr:row>
      <xdr:rowOff>112917</xdr:rowOff>
    </xdr:to>
    <xdr:sp macro="" textlink="">
      <xdr:nvSpPr>
        <xdr:cNvPr id="373" name="Text Box 3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15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75" name="Text Box 32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79" name="Text Box 32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83" name="Text Box 3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9638"/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5" name="Text Box 32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7" name="Text Box 32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1" name="Text Box 32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19" name="Text Box 16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0" name="Text Box 17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1" name="Text Box 18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3" name="Text Box 3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5" name="Text Box 3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8" name="Text Box 1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08688"/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0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56313"/>
    <xdr:sp macro="" textlink="">
      <xdr:nvSpPr>
        <xdr:cNvPr id="451" name="Text Box 32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5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59" name="Text Box 32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60" name="Text Box 33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61" name="Text Box 34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62" name="Text Box 35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37263"/>
    <xdr:sp macro="" textlink="">
      <xdr:nvSpPr>
        <xdr:cNvPr id="463" name="Text Box 36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3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7" name="Text Box 32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1" name="Text Box 32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2" name="Text Box 27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3" name="Text Box 28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4" name="Text Box 29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46788"/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4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484026"/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484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3" name="Text Box 3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7" name="Text Box 32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91" name="Text Box 16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92" name="Text Box 17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365838"/>
    <xdr:sp macro="" textlink="">
      <xdr:nvSpPr>
        <xdr:cNvPr id="493" name="Text Box 18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365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5" name="Text Box 32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280113"/>
    <xdr:sp macro="" textlink="">
      <xdr:nvSpPr>
        <xdr:cNvPr id="499" name="Text Box 32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280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7" name="Text Box 32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09" name="Text Box 16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10" name="Text Box 17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0</xdr:row>
      <xdr:rowOff>0</xdr:rowOff>
    </xdr:from>
    <xdr:ext cx="0" cy="171450"/>
    <xdr:sp macro="" textlink="">
      <xdr:nvSpPr>
        <xdr:cNvPr id="511" name="Text Box 18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1466850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15" name="Text Box 32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19" name="Text Box 32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535" name="Text Box 32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43" name="Text Box 32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547" name="Text Box 32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1" name="Text Box 32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4" name="Text Box 9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5" name="Text Box 32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8" name="Text Box 9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59" name="Text Box 32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3" name="Text Box 32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7" name="Text Box 32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71" name="Text Box 32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79" name="Text Box 32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583" name="Text Box 32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87" name="Text Box 32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165963"/>
    <xdr:sp macro="" textlink="">
      <xdr:nvSpPr>
        <xdr:cNvPr id="595" name="Text Box 32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16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599" name="Text Box 32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603" name="Text Box 32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607" name="Text Box 32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5" name="Text Box 32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3" name="Text Box 32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7" name="Text Box 32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631" name="Text Box 32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6"/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6"/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6"/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6"/>
    <xdr:sp macro="" textlink="">
      <xdr:nvSpPr>
        <xdr:cNvPr id="635" name="Text Box 32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6"/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6"/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1466850" y="24784050"/>
          <a:ext cx="0" cy="29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3" name="Text Box 32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5" name="Text Box 32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7" name="Text Box 16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8" name="Text Box 17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0266"/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466850" y="24593550"/>
          <a:ext cx="0" cy="280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9050"/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9050"/>
    <xdr:sp macro="" textlink="">
      <xdr:nvSpPr>
        <xdr:cNvPr id="651" name="Text Box 32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9050"/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9050"/>
    <xdr:sp macro="" textlink="">
      <xdr:nvSpPr>
        <xdr:cNvPr id="653" name="Text Box 32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9050"/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89050"/>
    <xdr:sp macro="" textlink="">
      <xdr:nvSpPr>
        <xdr:cNvPr id="655" name="Text Box 32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8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58" name="Text Box 9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59" name="Text Box 32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60" name="Text Box 9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61" name="Text Box 32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62" name="Text Box 9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65" name="Text Box 34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66" name="Text Box 35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0000"/>
    <xdr:sp macro="" textlink="">
      <xdr:nvSpPr>
        <xdr:cNvPr id="667" name="Text Box 36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1" name="Text Box 32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2" name="Text Box 9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4" name="Text Box 9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6" name="Text Box 27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7" name="Text Box 28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8" name="Text Box 29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79525"/>
    <xdr:sp macro="" textlink="">
      <xdr:nvSpPr>
        <xdr:cNvPr id="679" name="Text Box 3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7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1" name="Text Box 32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3" name="Text Box 32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5" name="Text Box 32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6" name="Text Box 9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89" name="Text Box 32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1" name="Text Box 32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3" name="Text Box 32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6" name="Text Box 17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7" name="Text Box 18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3" name="Text Box 32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4" name="Text Box 9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5" name="Text Box 32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6" name="Text Box 9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7" name="Text Box 32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8" name="Text Box 9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1466850" y="24212550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75491"/>
    <xdr:sp macro="" textlink="">
      <xdr:nvSpPr>
        <xdr:cNvPr id="716" name="Text Box 9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75491"/>
    <xdr:sp macro="" textlink="">
      <xdr:nvSpPr>
        <xdr:cNvPr id="717" name="Text Box 32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75491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75491"/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75491"/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75491"/>
    <xdr:sp macro="" textlink="">
      <xdr:nvSpPr>
        <xdr:cNvPr id="721" name="Text Box 32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7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22" name="Text Box 9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27" name="Text Box 32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29" name="Text Box 32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31" name="Text Box 16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32" name="Text Box 17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336679"/>
    <xdr:sp macro="" textlink="">
      <xdr:nvSpPr>
        <xdr:cNvPr id="733" name="Text Box 18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466850" y="25546050"/>
          <a:ext cx="0" cy="33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18"/>
    <xdr:sp macro="" textlink="">
      <xdr:nvSpPr>
        <xdr:cNvPr id="734" name="Text Box 9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18"/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18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18"/>
    <xdr:sp macro="" textlink="">
      <xdr:nvSpPr>
        <xdr:cNvPr id="737" name="Text Box 32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18"/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18"/>
    <xdr:sp macro="" textlink="">
      <xdr:nvSpPr>
        <xdr:cNvPr id="739" name="Text Box 32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466850" y="25165050"/>
          <a:ext cx="0" cy="2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8"/>
    <xdr:sp macro="" textlink="">
      <xdr:nvSpPr>
        <xdr:cNvPr id="740" name="Text Box 9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8"/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8"/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8"/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8"/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32</xdr:row>
      <xdr:rowOff>0</xdr:rowOff>
    </xdr:from>
    <xdr:ext cx="0" cy="299308"/>
    <xdr:sp macro="" textlink="">
      <xdr:nvSpPr>
        <xdr:cNvPr id="745" name="Text Box 32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1466850" y="25355550"/>
          <a:ext cx="0" cy="29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47" name="Text Box 32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49" name="Text Box 32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51" name="Text Box 32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757" name="Text Box 32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1466850" y="72390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1" name="Text Box 32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4" name="Text Box 9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5" name="Text Box 32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12886"/>
    <xdr:sp macro="" textlink="">
      <xdr:nvSpPr>
        <xdr:cNvPr id="769" name="Text Box 32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1466850" y="17192625"/>
          <a:ext cx="0" cy="51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299" name="Text Box 32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7" name="Text Box 32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54078</xdr:rowOff>
    </xdr:to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38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1" name="Text Box 32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5" name="Text Box 32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19" name="Text Box 32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20" name="Text Box 9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98622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8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22" name="Text Box 9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23" name="Text Box 32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24" name="Text Box 9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27" name="Text Box 32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31" name="Text Box 32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59788</xdr:rowOff>
    </xdr:to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57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35" name="Text Box 32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39" name="Text Box 32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43" name="Text Box 32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47" name="Text Box 32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51" name="Text Box 32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55" name="Text Box 32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135992</xdr:rowOff>
    </xdr:to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3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59" name="Text Box 32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3" name="Text Box 32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97888</xdr:rowOff>
    </xdr:to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6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1" name="Text Box 32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5" name="Text Box 32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79" name="Text Box 32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92173</xdr:rowOff>
    </xdr:to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83" name="Text Box 32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87" name="Text Box 32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91" name="Text Box 32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33</xdr:row>
      <xdr:rowOff>76938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57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395" name="Text Box 32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399" name="Text Box 32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3" name="Text Box 32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09" name="Text Box 16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0" name="Text Box 17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1" name="Text Box 18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7" name="Text Box 32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3" name="Text Box 32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5" name="Text Box 32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7" name="Text Box 16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8" name="Text Box 17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31</xdr:row>
      <xdr:rowOff>0</xdr:rowOff>
    </xdr:from>
    <xdr:to>
      <xdr:col>1</xdr:col>
      <xdr:colOff>1123950</xdr:colOff>
      <xdr:row>32</xdr:row>
      <xdr:rowOff>25789</xdr:rowOff>
    </xdr:to>
    <xdr:sp macro="" textlink="">
      <xdr:nvSpPr>
        <xdr:cNvPr id="1429" name="Text Box 18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0" name="Text Box 9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2" name="Text Box 9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4" name="Text Box 9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5" name="Text Box 32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6" name="Text Box 9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7" name="Text Box 32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40" name="Text Box 9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45497"/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4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42" name="Text Box 9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43" name="Text Box 32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45" name="Text Box 32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47" name="Text Box 32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49" name="Text Box 32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51" name="Text Box 32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97156"/>
    <xdr:sp macro="" textlink="">
      <xdr:nvSpPr>
        <xdr:cNvPr id="1453" name="Text Box 32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97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55" name="Text Box 32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56" name="Text Box 9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57" name="Text Box 32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58" name="Text Box 9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59" name="Text Box 32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60" name="Text Box 9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63" name="Text Box 32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61213"/>
    <xdr:sp macro="" textlink="">
      <xdr:nvSpPr>
        <xdr:cNvPr id="1465" name="Text Box 32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6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66" name="Text Box 9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67" name="Text Box 32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69" name="Text Box 32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72" name="Text Box 9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73" name="Text Box 32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74" name="Text Box 9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79" name="Text Box 32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1" name="Text Box 32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2" name="Text Box 9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3" name="Text Box 32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5" name="Text Box 32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7" name="Text Box 32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340722"/>
    <xdr:sp macro="" textlink="">
      <xdr:nvSpPr>
        <xdr:cNvPr id="1489" name="Text Box 32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34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5" name="Text Box 32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7" name="Text Box 32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8" name="Text Box 9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499" name="Text Box 32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500" name="Text Box 9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99313"/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9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03" name="Text Box 32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05" name="Text Box 32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07" name="Text Box 32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89788"/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89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17" name="Text Box 32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19" name="Text Box 32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23" name="Text Box 32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24" name="Text Box 9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464547"/>
    <xdr:sp macro="" textlink="">
      <xdr:nvSpPr>
        <xdr:cNvPr id="1525" name="Text Box 32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46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29" name="Text Box 32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2" name="Text Box 9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3" name="Text Box 32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4" name="Text Box 9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5" name="Text Box 32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8" name="Text Box 9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39" name="Text Box 32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1" name="Text Box 16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2" name="Text Box 17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3" name="Text Box 18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49" name="Text Box 32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1" name="Text Box 32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5" name="Text Box 32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7" name="Text Box 32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59" name="Text Box 16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31</xdr:row>
      <xdr:rowOff>0</xdr:rowOff>
    </xdr:from>
    <xdr:ext cx="0" cy="225309"/>
    <xdr:sp macro="" textlink="">
      <xdr:nvSpPr>
        <xdr:cNvPr id="1560" name="Text Box 17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466850" y="25860375"/>
          <a:ext cx="0" cy="22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35" name="Text Box 32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37" name="Text Box 32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41" name="Text Box 32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43" name="Text Box 32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669866"/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66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47" name="Text Box 32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49" name="Text Box 32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51" name="Text Box 32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55" name="Text Box 32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24</xdr:row>
      <xdr:rowOff>0</xdr:rowOff>
    </xdr:from>
    <xdr:ext cx="0" cy="524998"/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1471613" y="2917031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59" name="Text Box 32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1" name="Text Box 32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3" name="Text Box 32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5" name="Text Box 32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7" name="Text Box 32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867861"/>
    <xdr:sp macro="" textlink="">
      <xdr:nvSpPr>
        <xdr:cNvPr id="1069" name="Text Box 32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1" name="Text Box 32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5" name="Text Box 32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7" name="Text Box 32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081" name="Text Box 32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1495425" y="540385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6B1351C5-2029-4718-A2F8-50CEB3AF2D0C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6CDB52E5-84BB-4143-B13F-48EA7EC749FF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E6E2677D-BF0D-4D2F-92BB-1B38E5F29477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A92905D4-862D-445C-8CD2-43804664CE7A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D608E537-BCFE-4CF3-A2CB-8A787430ABB8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7657D4C3-9F86-4939-AC43-B0D37BA2F7A7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280BC59B-14F1-4A9C-A8EA-5716B2FA7F20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7" name="Text Box 32">
          <a:extLst>
            <a:ext uri="{FF2B5EF4-FFF2-40B4-BE49-F238E27FC236}">
              <a16:creationId xmlns:a16="http://schemas.microsoft.com/office/drawing/2014/main" id="{72EAA068-0C0D-493C-9120-89ABD0AA5F56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75507B57-13F3-4023-9F7F-57FC9074D050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94DDC3F5-75A4-4AC0-A361-2952973B2764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8C57C59D-F710-4484-8F0C-7010AD96F9DC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684417"/>
    <xdr:sp macro="" textlink="">
      <xdr:nvSpPr>
        <xdr:cNvPr id="781" name="Text Box 32">
          <a:extLst>
            <a:ext uri="{FF2B5EF4-FFF2-40B4-BE49-F238E27FC236}">
              <a16:creationId xmlns:a16="http://schemas.microsoft.com/office/drawing/2014/main" id="{3BBA5DC0-EC8B-40A8-952B-352DDA9983B6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82" name="Text Box 9">
          <a:extLst>
            <a:ext uri="{FF2B5EF4-FFF2-40B4-BE49-F238E27FC236}">
              <a16:creationId xmlns:a16="http://schemas.microsoft.com/office/drawing/2014/main" id="{660C47D2-9067-4B38-BBED-15DC040A2C22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317D532F-F699-4ECA-8DEA-CA37542EAE85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84" name="Text Box 9">
          <a:extLst>
            <a:ext uri="{FF2B5EF4-FFF2-40B4-BE49-F238E27FC236}">
              <a16:creationId xmlns:a16="http://schemas.microsoft.com/office/drawing/2014/main" id="{07BBDDEE-A5D1-41A7-9797-B1471CB32A5A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85" name="Text Box 32">
          <a:extLst>
            <a:ext uri="{FF2B5EF4-FFF2-40B4-BE49-F238E27FC236}">
              <a16:creationId xmlns:a16="http://schemas.microsoft.com/office/drawing/2014/main" id="{6C474368-B99D-4B79-8755-FD1E36966DA2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86" name="Text Box 9">
          <a:extLst>
            <a:ext uri="{FF2B5EF4-FFF2-40B4-BE49-F238E27FC236}">
              <a16:creationId xmlns:a16="http://schemas.microsoft.com/office/drawing/2014/main" id="{043EF429-4A84-4B5F-843A-5505996738CB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BB475E99-637B-493B-A927-E7D851479AAF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88" name="Text Box 9">
          <a:extLst>
            <a:ext uri="{FF2B5EF4-FFF2-40B4-BE49-F238E27FC236}">
              <a16:creationId xmlns:a16="http://schemas.microsoft.com/office/drawing/2014/main" id="{B0C8430E-B9E9-4279-80B5-EAF750BF3EAD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0AD906B7-97EB-4FAD-9FDA-19E241A22A46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D58DE09A-CFE8-4477-A25A-8310ED25E40D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91D3CA3E-91B4-4C64-90D5-7C2B05647072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id="{C5C3418A-C6F9-40C0-AC27-6EA93A131106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B268FAFA-6222-4677-86EC-0C8AE8A2E0FE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794" name="Text Box 9">
          <a:extLst>
            <a:ext uri="{FF2B5EF4-FFF2-40B4-BE49-F238E27FC236}">
              <a16:creationId xmlns:a16="http://schemas.microsoft.com/office/drawing/2014/main" id="{AFAAA1A4-E30A-4370-8C68-3C7E36708310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A5CF54F7-9936-408D-8918-9FFD4178ECB2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796" name="Text Box 9">
          <a:extLst>
            <a:ext uri="{FF2B5EF4-FFF2-40B4-BE49-F238E27FC236}">
              <a16:creationId xmlns:a16="http://schemas.microsoft.com/office/drawing/2014/main" id="{E57B4B57-364A-493F-A529-2DEADB7815A1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797" name="Text Box 32">
          <a:extLst>
            <a:ext uri="{FF2B5EF4-FFF2-40B4-BE49-F238E27FC236}">
              <a16:creationId xmlns:a16="http://schemas.microsoft.com/office/drawing/2014/main" id="{58ABC16D-E935-49A5-B18C-F1FD2388BEFD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798" name="Text Box 9">
          <a:extLst>
            <a:ext uri="{FF2B5EF4-FFF2-40B4-BE49-F238E27FC236}">
              <a16:creationId xmlns:a16="http://schemas.microsoft.com/office/drawing/2014/main" id="{F91E81EF-BBF8-45C3-A741-75732F8AA0F8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548DD367-1D24-462E-86BE-420C8DAE607A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31F14FAB-6EE1-4125-89CB-3CD2FA967E48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801" name="Text Box 32">
          <a:extLst>
            <a:ext uri="{FF2B5EF4-FFF2-40B4-BE49-F238E27FC236}">
              <a16:creationId xmlns:a16="http://schemas.microsoft.com/office/drawing/2014/main" id="{76C347A4-3789-4B48-9690-DB1803D0B119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DDE82A45-BB95-4CDF-82F6-1B799930BE68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001A73D8-04A9-4A7F-ABE0-975499633731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id="{EEB397E3-94BE-4EDC-91C6-6EBBF292D90C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867861"/>
    <xdr:sp macro="" textlink="">
      <xdr:nvSpPr>
        <xdr:cNvPr id="805" name="Text Box 32">
          <a:extLst>
            <a:ext uri="{FF2B5EF4-FFF2-40B4-BE49-F238E27FC236}">
              <a16:creationId xmlns:a16="http://schemas.microsoft.com/office/drawing/2014/main" id="{B0AABD31-74FC-4B3D-BADF-79E1E7F8969C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290753F8-B6F7-460E-B427-C61F077A136E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FE16DD66-02FD-4FD3-AD48-7BF8720EC4A0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9D37FD3D-CF37-454B-9E41-0B5B3CFE6EE4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09" name="Text Box 32">
          <a:extLst>
            <a:ext uri="{FF2B5EF4-FFF2-40B4-BE49-F238E27FC236}">
              <a16:creationId xmlns:a16="http://schemas.microsoft.com/office/drawing/2014/main" id="{165A8D28-FAFE-49F3-852D-13B8A9B827A0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CFAA38F2-C85E-440C-AAB0-98C1081E63B2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EB89678C-A395-4AF4-A5C0-B74DE8EBE001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576B3175-962E-40B5-A7C3-FCE51E145B72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13" name="Text Box 32">
          <a:extLst>
            <a:ext uri="{FF2B5EF4-FFF2-40B4-BE49-F238E27FC236}">
              <a16:creationId xmlns:a16="http://schemas.microsoft.com/office/drawing/2014/main" id="{EB1B70D0-C102-4E4D-ACF8-5B4E5A1946C2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id="{6AD7E805-9DFB-498B-BB5A-86434EB8A1A7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1A6CD19-2D88-410A-B7B2-743D2DD1F6FF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id="{810E4F5C-6E16-4B9D-A4FD-B3A54AF1FBC3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18</xdr:row>
      <xdr:rowOff>0</xdr:rowOff>
    </xdr:from>
    <xdr:ext cx="0" cy="524998"/>
    <xdr:sp macro="" textlink="">
      <xdr:nvSpPr>
        <xdr:cNvPr id="817" name="Text Box 32">
          <a:extLst>
            <a:ext uri="{FF2B5EF4-FFF2-40B4-BE49-F238E27FC236}">
              <a16:creationId xmlns:a16="http://schemas.microsoft.com/office/drawing/2014/main" id="{62225326-3933-4B35-A863-E3654CDC5CDF}"/>
            </a:ext>
          </a:extLst>
        </xdr:cNvPr>
        <xdr:cNvSpPr txBox="1">
          <a:spLocks noChangeArrowheads="1"/>
        </xdr:cNvSpPr>
      </xdr:nvSpPr>
      <xdr:spPr bwMode="auto">
        <a:xfrm>
          <a:off x="1474258" y="1827389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61629E09-E70D-4E2B-8F90-BE5ABA2F5B88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17F950B5-6BA5-4C34-AFDB-FAB3F19511FC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0" name="Text Box 9">
          <a:extLst>
            <a:ext uri="{FF2B5EF4-FFF2-40B4-BE49-F238E27FC236}">
              <a16:creationId xmlns:a16="http://schemas.microsoft.com/office/drawing/2014/main" id="{0B52B13A-970D-469C-8381-CDB4E713174F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1" name="Text Box 32">
          <a:extLst>
            <a:ext uri="{FF2B5EF4-FFF2-40B4-BE49-F238E27FC236}">
              <a16:creationId xmlns:a16="http://schemas.microsoft.com/office/drawing/2014/main" id="{E1D40DF6-C00B-4FA9-9020-CBCE7794E039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2" name="Text Box 9">
          <a:extLst>
            <a:ext uri="{FF2B5EF4-FFF2-40B4-BE49-F238E27FC236}">
              <a16:creationId xmlns:a16="http://schemas.microsoft.com/office/drawing/2014/main" id="{B4F78FD6-4C2F-4FBE-A442-1284A3DE8D88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494C6296-064C-416C-8E1E-0C02D4C1B746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id="{A5BF4958-3F4E-469A-B5A0-7A7B22411384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5" name="Text Box 32">
          <a:extLst>
            <a:ext uri="{FF2B5EF4-FFF2-40B4-BE49-F238E27FC236}">
              <a16:creationId xmlns:a16="http://schemas.microsoft.com/office/drawing/2014/main" id="{02D21682-9AA8-446F-8779-C2AC7A7E76A8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5C4233AF-306D-406A-88EC-4F2592407AFA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78106020-1D97-4CBF-9EE8-FBB06954D8F3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70DB1AB5-2EA3-4B79-927E-6888A170F287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684417"/>
    <xdr:sp macro="" textlink="">
      <xdr:nvSpPr>
        <xdr:cNvPr id="829" name="Text Box 32">
          <a:extLst>
            <a:ext uri="{FF2B5EF4-FFF2-40B4-BE49-F238E27FC236}">
              <a16:creationId xmlns:a16="http://schemas.microsoft.com/office/drawing/2014/main" id="{B45AC470-6F11-485F-B2D6-4B6CC726D6A8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68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id="{DAD06EF8-8CC7-46E5-9A95-95BF00371B0D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18120E98-D833-4076-9893-8424694E7262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22F6AC80-9FB8-46D7-B593-70D877BDB30F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C7463551-3A1A-4193-9C96-CB85C6F72511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D62041EF-819A-4577-AB4A-AE18FC4DF4F2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27" name="Text Box 32">
          <a:extLst>
            <a:ext uri="{FF2B5EF4-FFF2-40B4-BE49-F238E27FC236}">
              <a16:creationId xmlns:a16="http://schemas.microsoft.com/office/drawing/2014/main" id="{2C342DCF-0166-4035-B2D7-6554F3AE7655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AE8E66FD-A5B6-422C-96B3-19F386248E6A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29" name="Text Box 32">
          <a:extLst>
            <a:ext uri="{FF2B5EF4-FFF2-40B4-BE49-F238E27FC236}">
              <a16:creationId xmlns:a16="http://schemas.microsoft.com/office/drawing/2014/main" id="{22291A20-AE4E-4F3C-A590-9EE7CBD7CED3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CB7B8560-0F01-41A9-A1B6-DCE7F0892F04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31" name="Text Box 32">
          <a:extLst>
            <a:ext uri="{FF2B5EF4-FFF2-40B4-BE49-F238E27FC236}">
              <a16:creationId xmlns:a16="http://schemas.microsoft.com/office/drawing/2014/main" id="{9E1CBC22-BD75-4E03-9854-5F4D8E6502C4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699B6679-16E4-4178-AF64-CA2FD3410071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32FEEBAB-CEA8-4759-BEB5-B6C497467183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B7717D98-6355-4384-9D88-E60C238FED6E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083" name="Text Box 32">
          <a:extLst>
            <a:ext uri="{FF2B5EF4-FFF2-40B4-BE49-F238E27FC236}">
              <a16:creationId xmlns:a16="http://schemas.microsoft.com/office/drawing/2014/main" id="{45D9B95E-8B2D-40FE-96CD-FB17D433F1A4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8DBCF520-EFAA-485E-8A28-7C2F8E5067DB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14E1E0CA-91C2-405B-BD5C-55DFC1217082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D93A2BED-377B-4426-88C8-3FD8B6ABAC0A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F8A1AAA6-24DB-4E14-BB57-058D9BE237B1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CF0050AB-AE47-4D8B-A8D8-576C166AECC2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74EB985E-0A4D-4DB5-9BEB-C60BE5B0A595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A916176B-0E50-4020-A831-E91AFB6A5254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283" name="Text Box 32">
          <a:extLst>
            <a:ext uri="{FF2B5EF4-FFF2-40B4-BE49-F238E27FC236}">
              <a16:creationId xmlns:a16="http://schemas.microsoft.com/office/drawing/2014/main" id="{17C6D33D-27FD-48F0-A0A3-3A1A5C1FC473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B384C320-5442-426A-BFBA-052F1492B377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867861"/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A378048E-A7C9-438B-A911-B191693C3D51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8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A65E076E-CC15-4BED-B29D-6710A0D3A4D3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87" name="Text Box 32">
          <a:extLst>
            <a:ext uri="{FF2B5EF4-FFF2-40B4-BE49-F238E27FC236}">
              <a16:creationId xmlns:a16="http://schemas.microsoft.com/office/drawing/2014/main" id="{CA8C2F99-7A39-4744-A57F-355AE5FB0AF9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C473C16A-CD64-439D-938F-7976662DC99B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758A6874-27FB-4150-8DD5-94FAFC00B40B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ACEA8F59-DB36-44C8-B903-EDC0CA0062D0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91" name="Text Box 32">
          <a:extLst>
            <a:ext uri="{FF2B5EF4-FFF2-40B4-BE49-F238E27FC236}">
              <a16:creationId xmlns:a16="http://schemas.microsoft.com/office/drawing/2014/main" id="{EBF4D120-467C-4479-859D-9B8A06AA550A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5DE502FB-17B7-4F28-AE02-9FBC7A0E2458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48069268-AB00-49F8-9963-1D6CE08D39B3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1703F8DF-BEF9-4745-82AF-6C1FBD197905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6CDE4CCD-3132-46D1-91ED-EA403F8A1FD2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3C436FF3-B985-4FF5-B120-B7503BC547F5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7</xdr:row>
      <xdr:rowOff>0</xdr:rowOff>
    </xdr:from>
    <xdr:ext cx="0" cy="524998"/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A381A14A-45D1-4C6D-981C-E9277F361B15}"/>
            </a:ext>
          </a:extLst>
        </xdr:cNvPr>
        <xdr:cNvSpPr txBox="1">
          <a:spLocks noChangeArrowheads="1"/>
        </xdr:cNvSpPr>
      </xdr:nvSpPr>
      <xdr:spPr bwMode="auto">
        <a:xfrm>
          <a:off x="1474258" y="3111500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7123C18C-B53A-4FBC-B4B6-78C2C77BFDB2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2" name="Text Box 32">
          <a:extLst>
            <a:ext uri="{FF2B5EF4-FFF2-40B4-BE49-F238E27FC236}">
              <a16:creationId xmlns:a16="http://schemas.microsoft.com/office/drawing/2014/main" id="{C8E564A6-1EF9-4918-9F59-3796170D6DF9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3A022160-9F93-49F4-9492-615D150AFE23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4" name="Text Box 32">
          <a:extLst>
            <a:ext uri="{FF2B5EF4-FFF2-40B4-BE49-F238E27FC236}">
              <a16:creationId xmlns:a16="http://schemas.microsoft.com/office/drawing/2014/main" id="{4C06B7B4-93CC-4737-8E0E-AFDFD083A501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5" name="Text Box 9">
          <a:extLst>
            <a:ext uri="{FF2B5EF4-FFF2-40B4-BE49-F238E27FC236}">
              <a16:creationId xmlns:a16="http://schemas.microsoft.com/office/drawing/2014/main" id="{D70A63BC-90AA-404A-B8FA-4F2CF70374F9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6" name="Text Box 32">
          <a:extLst>
            <a:ext uri="{FF2B5EF4-FFF2-40B4-BE49-F238E27FC236}">
              <a16:creationId xmlns:a16="http://schemas.microsoft.com/office/drawing/2014/main" id="{39706B19-DF38-4295-B966-3ECD9D9FB051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7" name="Text Box 9">
          <a:extLst>
            <a:ext uri="{FF2B5EF4-FFF2-40B4-BE49-F238E27FC236}">
              <a16:creationId xmlns:a16="http://schemas.microsoft.com/office/drawing/2014/main" id="{0FB6CF28-BD30-4714-84A8-DEB19D412A90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8" name="Text Box 32">
          <a:extLst>
            <a:ext uri="{FF2B5EF4-FFF2-40B4-BE49-F238E27FC236}">
              <a16:creationId xmlns:a16="http://schemas.microsoft.com/office/drawing/2014/main" id="{6BF2F93F-9082-440B-8F24-D509E4B28E34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69" name="Text Box 9">
          <a:extLst>
            <a:ext uri="{FF2B5EF4-FFF2-40B4-BE49-F238E27FC236}">
              <a16:creationId xmlns:a16="http://schemas.microsoft.com/office/drawing/2014/main" id="{399EEAA4-F759-4DE4-8608-D09AB072F176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0" name="Text Box 32">
          <a:extLst>
            <a:ext uri="{FF2B5EF4-FFF2-40B4-BE49-F238E27FC236}">
              <a16:creationId xmlns:a16="http://schemas.microsoft.com/office/drawing/2014/main" id="{B4BB552C-7A47-46E5-A9C8-70378E307E68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1" name="Text Box 9">
          <a:extLst>
            <a:ext uri="{FF2B5EF4-FFF2-40B4-BE49-F238E27FC236}">
              <a16:creationId xmlns:a16="http://schemas.microsoft.com/office/drawing/2014/main" id="{78E47E95-1CB1-4EC9-B5DC-C543F275259E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9E8C830A-D769-4DFB-BBFD-5F908FF31D36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EF6CC729-8870-4CD3-99F1-EED9D93EB012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6C1281C6-E512-4BB1-9202-9C8E62D0D09C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C2BAF60F-7819-48A1-A5E7-C771310AF076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F217935D-28A1-4981-8CEB-24D2C806852F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1923A295-FA57-4BE6-AEF9-64E3F0FFE160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8" name="Text Box 32">
          <a:extLst>
            <a:ext uri="{FF2B5EF4-FFF2-40B4-BE49-F238E27FC236}">
              <a16:creationId xmlns:a16="http://schemas.microsoft.com/office/drawing/2014/main" id="{8B3117E7-2BCC-4FBE-8706-DBC83EED7BBF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FC9E1CDB-6145-41A5-A9F7-3669FBD5134E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8D5E95BA-35E7-4657-90C1-A5DEE8A38216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189734C6-20FB-45D7-81AD-A0AC0476130D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82" name="Text Box 32">
          <a:extLst>
            <a:ext uri="{FF2B5EF4-FFF2-40B4-BE49-F238E27FC236}">
              <a16:creationId xmlns:a16="http://schemas.microsoft.com/office/drawing/2014/main" id="{A7350369-4A17-4154-8B62-77C207DCABC9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AFB28E10-6BF4-40E9-AAA0-10DDBF8957C0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1114425</xdr:colOff>
      <xdr:row>12</xdr:row>
      <xdr:rowOff>0</xdr:rowOff>
    </xdr:from>
    <xdr:ext cx="0" cy="524998"/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5FE1A32E-D0DF-4537-95F4-08DE7506C909}"/>
            </a:ext>
          </a:extLst>
        </xdr:cNvPr>
        <xdr:cNvSpPr txBox="1">
          <a:spLocks noChangeArrowheads="1"/>
        </xdr:cNvSpPr>
      </xdr:nvSpPr>
      <xdr:spPr bwMode="auto">
        <a:xfrm>
          <a:off x="1474258" y="4501444"/>
          <a:ext cx="0" cy="5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8"/>
  <sheetViews>
    <sheetView zoomScale="90" zoomScaleNormal="90" workbookViewId="0">
      <selection activeCell="C7" sqref="C7"/>
    </sheetView>
  </sheetViews>
  <sheetFormatPr defaultRowHeight="15" x14ac:dyDescent="0.35"/>
  <cols>
    <col min="1" max="1" width="7.21875" style="29" customWidth="1"/>
    <col min="2" max="2" width="50.5546875" style="28" customWidth="1"/>
    <col min="3" max="3" width="26.5546875" style="29" customWidth="1"/>
    <col min="4" max="4" width="36.44140625" style="29" customWidth="1"/>
    <col min="5" max="5" width="14.21875" style="29" bestFit="1" customWidth="1"/>
    <col min="6" max="255" width="8.77734375" style="29"/>
    <col min="256" max="256" width="7.21875" style="29" customWidth="1"/>
    <col min="257" max="257" width="42.44140625" style="29" customWidth="1"/>
    <col min="258" max="258" width="41.5546875" style="29" customWidth="1"/>
    <col min="259" max="259" width="13.44140625" style="29" customWidth="1"/>
    <col min="260" max="511" width="8.77734375" style="29"/>
    <col min="512" max="512" width="7.21875" style="29" customWidth="1"/>
    <col min="513" max="513" width="42.44140625" style="29" customWidth="1"/>
    <col min="514" max="514" width="41.5546875" style="29" customWidth="1"/>
    <col min="515" max="515" width="13.44140625" style="29" customWidth="1"/>
    <col min="516" max="767" width="8.77734375" style="29"/>
    <col min="768" max="768" width="7.21875" style="29" customWidth="1"/>
    <col min="769" max="769" width="42.44140625" style="29" customWidth="1"/>
    <col min="770" max="770" width="41.5546875" style="29" customWidth="1"/>
    <col min="771" max="771" width="13.44140625" style="29" customWidth="1"/>
    <col min="772" max="1023" width="8.77734375" style="29"/>
    <col min="1024" max="1024" width="7.21875" style="29" customWidth="1"/>
    <col min="1025" max="1025" width="42.44140625" style="29" customWidth="1"/>
    <col min="1026" max="1026" width="41.5546875" style="29" customWidth="1"/>
    <col min="1027" max="1027" width="13.44140625" style="29" customWidth="1"/>
    <col min="1028" max="1279" width="8.77734375" style="29"/>
    <col min="1280" max="1280" width="7.21875" style="29" customWidth="1"/>
    <col min="1281" max="1281" width="42.44140625" style="29" customWidth="1"/>
    <col min="1282" max="1282" width="41.5546875" style="29" customWidth="1"/>
    <col min="1283" max="1283" width="13.44140625" style="29" customWidth="1"/>
    <col min="1284" max="1535" width="8.77734375" style="29"/>
    <col min="1536" max="1536" width="7.21875" style="29" customWidth="1"/>
    <col min="1537" max="1537" width="42.44140625" style="29" customWidth="1"/>
    <col min="1538" max="1538" width="41.5546875" style="29" customWidth="1"/>
    <col min="1539" max="1539" width="13.44140625" style="29" customWidth="1"/>
    <col min="1540" max="1791" width="8.77734375" style="29"/>
    <col min="1792" max="1792" width="7.21875" style="29" customWidth="1"/>
    <col min="1793" max="1793" width="42.44140625" style="29" customWidth="1"/>
    <col min="1794" max="1794" width="41.5546875" style="29" customWidth="1"/>
    <col min="1795" max="1795" width="13.44140625" style="29" customWidth="1"/>
    <col min="1796" max="2047" width="8.77734375" style="29"/>
    <col min="2048" max="2048" width="7.21875" style="29" customWidth="1"/>
    <col min="2049" max="2049" width="42.44140625" style="29" customWidth="1"/>
    <col min="2050" max="2050" width="41.5546875" style="29" customWidth="1"/>
    <col min="2051" max="2051" width="13.44140625" style="29" customWidth="1"/>
    <col min="2052" max="2303" width="8.77734375" style="29"/>
    <col min="2304" max="2304" width="7.21875" style="29" customWidth="1"/>
    <col min="2305" max="2305" width="42.44140625" style="29" customWidth="1"/>
    <col min="2306" max="2306" width="41.5546875" style="29" customWidth="1"/>
    <col min="2307" max="2307" width="13.44140625" style="29" customWidth="1"/>
    <col min="2308" max="2559" width="8.77734375" style="29"/>
    <col min="2560" max="2560" width="7.21875" style="29" customWidth="1"/>
    <col min="2561" max="2561" width="42.44140625" style="29" customWidth="1"/>
    <col min="2562" max="2562" width="41.5546875" style="29" customWidth="1"/>
    <col min="2563" max="2563" width="13.44140625" style="29" customWidth="1"/>
    <col min="2564" max="2815" width="8.77734375" style="29"/>
    <col min="2816" max="2816" width="7.21875" style="29" customWidth="1"/>
    <col min="2817" max="2817" width="42.44140625" style="29" customWidth="1"/>
    <col min="2818" max="2818" width="41.5546875" style="29" customWidth="1"/>
    <col min="2819" max="2819" width="13.44140625" style="29" customWidth="1"/>
    <col min="2820" max="3071" width="8.77734375" style="29"/>
    <col min="3072" max="3072" width="7.21875" style="29" customWidth="1"/>
    <col min="3073" max="3073" width="42.44140625" style="29" customWidth="1"/>
    <col min="3074" max="3074" width="41.5546875" style="29" customWidth="1"/>
    <col min="3075" max="3075" width="13.44140625" style="29" customWidth="1"/>
    <col min="3076" max="3327" width="8.77734375" style="29"/>
    <col min="3328" max="3328" width="7.21875" style="29" customWidth="1"/>
    <col min="3329" max="3329" width="42.44140625" style="29" customWidth="1"/>
    <col min="3330" max="3330" width="41.5546875" style="29" customWidth="1"/>
    <col min="3331" max="3331" width="13.44140625" style="29" customWidth="1"/>
    <col min="3332" max="3583" width="8.77734375" style="29"/>
    <col min="3584" max="3584" width="7.21875" style="29" customWidth="1"/>
    <col min="3585" max="3585" width="42.44140625" style="29" customWidth="1"/>
    <col min="3586" max="3586" width="41.5546875" style="29" customWidth="1"/>
    <col min="3587" max="3587" width="13.44140625" style="29" customWidth="1"/>
    <col min="3588" max="3839" width="8.77734375" style="29"/>
    <col min="3840" max="3840" width="7.21875" style="29" customWidth="1"/>
    <col min="3841" max="3841" width="42.44140625" style="29" customWidth="1"/>
    <col min="3842" max="3842" width="41.5546875" style="29" customWidth="1"/>
    <col min="3843" max="3843" width="13.44140625" style="29" customWidth="1"/>
    <col min="3844" max="4095" width="8.77734375" style="29"/>
    <col min="4096" max="4096" width="7.21875" style="29" customWidth="1"/>
    <col min="4097" max="4097" width="42.44140625" style="29" customWidth="1"/>
    <col min="4098" max="4098" width="41.5546875" style="29" customWidth="1"/>
    <col min="4099" max="4099" width="13.44140625" style="29" customWidth="1"/>
    <col min="4100" max="4351" width="8.77734375" style="29"/>
    <col min="4352" max="4352" width="7.21875" style="29" customWidth="1"/>
    <col min="4353" max="4353" width="42.44140625" style="29" customWidth="1"/>
    <col min="4354" max="4354" width="41.5546875" style="29" customWidth="1"/>
    <col min="4355" max="4355" width="13.44140625" style="29" customWidth="1"/>
    <col min="4356" max="4607" width="8.77734375" style="29"/>
    <col min="4608" max="4608" width="7.21875" style="29" customWidth="1"/>
    <col min="4609" max="4609" width="42.44140625" style="29" customWidth="1"/>
    <col min="4610" max="4610" width="41.5546875" style="29" customWidth="1"/>
    <col min="4611" max="4611" width="13.44140625" style="29" customWidth="1"/>
    <col min="4612" max="4863" width="8.77734375" style="29"/>
    <col min="4864" max="4864" width="7.21875" style="29" customWidth="1"/>
    <col min="4865" max="4865" width="42.44140625" style="29" customWidth="1"/>
    <col min="4866" max="4866" width="41.5546875" style="29" customWidth="1"/>
    <col min="4867" max="4867" width="13.44140625" style="29" customWidth="1"/>
    <col min="4868" max="5119" width="8.77734375" style="29"/>
    <col min="5120" max="5120" width="7.21875" style="29" customWidth="1"/>
    <col min="5121" max="5121" width="42.44140625" style="29" customWidth="1"/>
    <col min="5122" max="5122" width="41.5546875" style="29" customWidth="1"/>
    <col min="5123" max="5123" width="13.44140625" style="29" customWidth="1"/>
    <col min="5124" max="5375" width="8.77734375" style="29"/>
    <col min="5376" max="5376" width="7.21875" style="29" customWidth="1"/>
    <col min="5377" max="5377" width="42.44140625" style="29" customWidth="1"/>
    <col min="5378" max="5378" width="41.5546875" style="29" customWidth="1"/>
    <col min="5379" max="5379" width="13.44140625" style="29" customWidth="1"/>
    <col min="5380" max="5631" width="8.77734375" style="29"/>
    <col min="5632" max="5632" width="7.21875" style="29" customWidth="1"/>
    <col min="5633" max="5633" width="42.44140625" style="29" customWidth="1"/>
    <col min="5634" max="5634" width="41.5546875" style="29" customWidth="1"/>
    <col min="5635" max="5635" width="13.44140625" style="29" customWidth="1"/>
    <col min="5636" max="5887" width="8.77734375" style="29"/>
    <col min="5888" max="5888" width="7.21875" style="29" customWidth="1"/>
    <col min="5889" max="5889" width="42.44140625" style="29" customWidth="1"/>
    <col min="5890" max="5890" width="41.5546875" style="29" customWidth="1"/>
    <col min="5891" max="5891" width="13.44140625" style="29" customWidth="1"/>
    <col min="5892" max="6143" width="8.77734375" style="29"/>
    <col min="6144" max="6144" width="7.21875" style="29" customWidth="1"/>
    <col min="6145" max="6145" width="42.44140625" style="29" customWidth="1"/>
    <col min="6146" max="6146" width="41.5546875" style="29" customWidth="1"/>
    <col min="6147" max="6147" width="13.44140625" style="29" customWidth="1"/>
    <col min="6148" max="6399" width="8.77734375" style="29"/>
    <col min="6400" max="6400" width="7.21875" style="29" customWidth="1"/>
    <col min="6401" max="6401" width="42.44140625" style="29" customWidth="1"/>
    <col min="6402" max="6402" width="41.5546875" style="29" customWidth="1"/>
    <col min="6403" max="6403" width="13.44140625" style="29" customWidth="1"/>
    <col min="6404" max="6655" width="8.77734375" style="29"/>
    <col min="6656" max="6656" width="7.21875" style="29" customWidth="1"/>
    <col min="6657" max="6657" width="42.44140625" style="29" customWidth="1"/>
    <col min="6658" max="6658" width="41.5546875" style="29" customWidth="1"/>
    <col min="6659" max="6659" width="13.44140625" style="29" customWidth="1"/>
    <col min="6660" max="6911" width="8.77734375" style="29"/>
    <col min="6912" max="6912" width="7.21875" style="29" customWidth="1"/>
    <col min="6913" max="6913" width="42.44140625" style="29" customWidth="1"/>
    <col min="6914" max="6914" width="41.5546875" style="29" customWidth="1"/>
    <col min="6915" max="6915" width="13.44140625" style="29" customWidth="1"/>
    <col min="6916" max="7167" width="8.77734375" style="29"/>
    <col min="7168" max="7168" width="7.21875" style="29" customWidth="1"/>
    <col min="7169" max="7169" width="42.44140625" style="29" customWidth="1"/>
    <col min="7170" max="7170" width="41.5546875" style="29" customWidth="1"/>
    <col min="7171" max="7171" width="13.44140625" style="29" customWidth="1"/>
    <col min="7172" max="7423" width="8.77734375" style="29"/>
    <col min="7424" max="7424" width="7.21875" style="29" customWidth="1"/>
    <col min="7425" max="7425" width="42.44140625" style="29" customWidth="1"/>
    <col min="7426" max="7426" width="41.5546875" style="29" customWidth="1"/>
    <col min="7427" max="7427" width="13.44140625" style="29" customWidth="1"/>
    <col min="7428" max="7679" width="8.77734375" style="29"/>
    <col min="7680" max="7680" width="7.21875" style="29" customWidth="1"/>
    <col min="7681" max="7681" width="42.44140625" style="29" customWidth="1"/>
    <col min="7682" max="7682" width="41.5546875" style="29" customWidth="1"/>
    <col min="7683" max="7683" width="13.44140625" style="29" customWidth="1"/>
    <col min="7684" max="7935" width="8.77734375" style="29"/>
    <col min="7936" max="7936" width="7.21875" style="29" customWidth="1"/>
    <col min="7937" max="7937" width="42.44140625" style="29" customWidth="1"/>
    <col min="7938" max="7938" width="41.5546875" style="29" customWidth="1"/>
    <col min="7939" max="7939" width="13.44140625" style="29" customWidth="1"/>
    <col min="7940" max="8191" width="8.77734375" style="29"/>
    <col min="8192" max="8192" width="7.21875" style="29" customWidth="1"/>
    <col min="8193" max="8193" width="42.44140625" style="29" customWidth="1"/>
    <col min="8194" max="8194" width="41.5546875" style="29" customWidth="1"/>
    <col min="8195" max="8195" width="13.44140625" style="29" customWidth="1"/>
    <col min="8196" max="8447" width="8.77734375" style="29"/>
    <col min="8448" max="8448" width="7.21875" style="29" customWidth="1"/>
    <col min="8449" max="8449" width="42.44140625" style="29" customWidth="1"/>
    <col min="8450" max="8450" width="41.5546875" style="29" customWidth="1"/>
    <col min="8451" max="8451" width="13.44140625" style="29" customWidth="1"/>
    <col min="8452" max="8703" width="8.77734375" style="29"/>
    <col min="8704" max="8704" width="7.21875" style="29" customWidth="1"/>
    <col min="8705" max="8705" width="42.44140625" style="29" customWidth="1"/>
    <col min="8706" max="8706" width="41.5546875" style="29" customWidth="1"/>
    <col min="8707" max="8707" width="13.44140625" style="29" customWidth="1"/>
    <col min="8708" max="8959" width="8.77734375" style="29"/>
    <col min="8960" max="8960" width="7.21875" style="29" customWidth="1"/>
    <col min="8961" max="8961" width="42.44140625" style="29" customWidth="1"/>
    <col min="8962" max="8962" width="41.5546875" style="29" customWidth="1"/>
    <col min="8963" max="8963" width="13.44140625" style="29" customWidth="1"/>
    <col min="8964" max="9215" width="8.77734375" style="29"/>
    <col min="9216" max="9216" width="7.21875" style="29" customWidth="1"/>
    <col min="9217" max="9217" width="42.44140625" style="29" customWidth="1"/>
    <col min="9218" max="9218" width="41.5546875" style="29" customWidth="1"/>
    <col min="9219" max="9219" width="13.44140625" style="29" customWidth="1"/>
    <col min="9220" max="9471" width="8.77734375" style="29"/>
    <col min="9472" max="9472" width="7.21875" style="29" customWidth="1"/>
    <col min="9473" max="9473" width="42.44140625" style="29" customWidth="1"/>
    <col min="9474" max="9474" width="41.5546875" style="29" customWidth="1"/>
    <col min="9475" max="9475" width="13.44140625" style="29" customWidth="1"/>
    <col min="9476" max="9727" width="8.77734375" style="29"/>
    <col min="9728" max="9728" width="7.21875" style="29" customWidth="1"/>
    <col min="9729" max="9729" width="42.44140625" style="29" customWidth="1"/>
    <col min="9730" max="9730" width="41.5546875" style="29" customWidth="1"/>
    <col min="9731" max="9731" width="13.44140625" style="29" customWidth="1"/>
    <col min="9732" max="9983" width="8.77734375" style="29"/>
    <col min="9984" max="9984" width="7.21875" style="29" customWidth="1"/>
    <col min="9985" max="9985" width="42.44140625" style="29" customWidth="1"/>
    <col min="9986" max="9986" width="41.5546875" style="29" customWidth="1"/>
    <col min="9987" max="9987" width="13.44140625" style="29" customWidth="1"/>
    <col min="9988" max="10239" width="8.77734375" style="29"/>
    <col min="10240" max="10240" width="7.21875" style="29" customWidth="1"/>
    <col min="10241" max="10241" width="42.44140625" style="29" customWidth="1"/>
    <col min="10242" max="10242" width="41.5546875" style="29" customWidth="1"/>
    <col min="10243" max="10243" width="13.44140625" style="29" customWidth="1"/>
    <col min="10244" max="10495" width="8.77734375" style="29"/>
    <col min="10496" max="10496" width="7.21875" style="29" customWidth="1"/>
    <col min="10497" max="10497" width="42.44140625" style="29" customWidth="1"/>
    <col min="10498" max="10498" width="41.5546875" style="29" customWidth="1"/>
    <col min="10499" max="10499" width="13.44140625" style="29" customWidth="1"/>
    <col min="10500" max="10751" width="8.77734375" style="29"/>
    <col min="10752" max="10752" width="7.21875" style="29" customWidth="1"/>
    <col min="10753" max="10753" width="42.44140625" style="29" customWidth="1"/>
    <col min="10754" max="10754" width="41.5546875" style="29" customWidth="1"/>
    <col min="10755" max="10755" width="13.44140625" style="29" customWidth="1"/>
    <col min="10756" max="11007" width="8.77734375" style="29"/>
    <col min="11008" max="11008" width="7.21875" style="29" customWidth="1"/>
    <col min="11009" max="11009" width="42.44140625" style="29" customWidth="1"/>
    <col min="11010" max="11010" width="41.5546875" style="29" customWidth="1"/>
    <col min="11011" max="11011" width="13.44140625" style="29" customWidth="1"/>
    <col min="11012" max="11263" width="8.77734375" style="29"/>
    <col min="11264" max="11264" width="7.21875" style="29" customWidth="1"/>
    <col min="11265" max="11265" width="42.44140625" style="29" customWidth="1"/>
    <col min="11266" max="11266" width="41.5546875" style="29" customWidth="1"/>
    <col min="11267" max="11267" width="13.44140625" style="29" customWidth="1"/>
    <col min="11268" max="11519" width="8.77734375" style="29"/>
    <col min="11520" max="11520" width="7.21875" style="29" customWidth="1"/>
    <col min="11521" max="11521" width="42.44140625" style="29" customWidth="1"/>
    <col min="11522" max="11522" width="41.5546875" style="29" customWidth="1"/>
    <col min="11523" max="11523" width="13.44140625" style="29" customWidth="1"/>
    <col min="11524" max="11775" width="8.77734375" style="29"/>
    <col min="11776" max="11776" width="7.21875" style="29" customWidth="1"/>
    <col min="11777" max="11777" width="42.44140625" style="29" customWidth="1"/>
    <col min="11778" max="11778" width="41.5546875" style="29" customWidth="1"/>
    <col min="11779" max="11779" width="13.44140625" style="29" customWidth="1"/>
    <col min="11780" max="12031" width="8.77734375" style="29"/>
    <col min="12032" max="12032" width="7.21875" style="29" customWidth="1"/>
    <col min="12033" max="12033" width="42.44140625" style="29" customWidth="1"/>
    <col min="12034" max="12034" width="41.5546875" style="29" customWidth="1"/>
    <col min="12035" max="12035" width="13.44140625" style="29" customWidth="1"/>
    <col min="12036" max="12287" width="8.77734375" style="29"/>
    <col min="12288" max="12288" width="7.21875" style="29" customWidth="1"/>
    <col min="12289" max="12289" width="42.44140625" style="29" customWidth="1"/>
    <col min="12290" max="12290" width="41.5546875" style="29" customWidth="1"/>
    <col min="12291" max="12291" width="13.44140625" style="29" customWidth="1"/>
    <col min="12292" max="12543" width="8.77734375" style="29"/>
    <col min="12544" max="12544" width="7.21875" style="29" customWidth="1"/>
    <col min="12545" max="12545" width="42.44140625" style="29" customWidth="1"/>
    <col min="12546" max="12546" width="41.5546875" style="29" customWidth="1"/>
    <col min="12547" max="12547" width="13.44140625" style="29" customWidth="1"/>
    <col min="12548" max="12799" width="8.77734375" style="29"/>
    <col min="12800" max="12800" width="7.21875" style="29" customWidth="1"/>
    <col min="12801" max="12801" width="42.44140625" style="29" customWidth="1"/>
    <col min="12802" max="12802" width="41.5546875" style="29" customWidth="1"/>
    <col min="12803" max="12803" width="13.44140625" style="29" customWidth="1"/>
    <col min="12804" max="13055" width="8.77734375" style="29"/>
    <col min="13056" max="13056" width="7.21875" style="29" customWidth="1"/>
    <col min="13057" max="13057" width="42.44140625" style="29" customWidth="1"/>
    <col min="13058" max="13058" width="41.5546875" style="29" customWidth="1"/>
    <col min="13059" max="13059" width="13.44140625" style="29" customWidth="1"/>
    <col min="13060" max="13311" width="8.77734375" style="29"/>
    <col min="13312" max="13312" width="7.21875" style="29" customWidth="1"/>
    <col min="13313" max="13313" width="42.44140625" style="29" customWidth="1"/>
    <col min="13314" max="13314" width="41.5546875" style="29" customWidth="1"/>
    <col min="13315" max="13315" width="13.44140625" style="29" customWidth="1"/>
    <col min="13316" max="13567" width="8.77734375" style="29"/>
    <col min="13568" max="13568" width="7.21875" style="29" customWidth="1"/>
    <col min="13569" max="13569" width="42.44140625" style="29" customWidth="1"/>
    <col min="13570" max="13570" width="41.5546875" style="29" customWidth="1"/>
    <col min="13571" max="13571" width="13.44140625" style="29" customWidth="1"/>
    <col min="13572" max="13823" width="8.77734375" style="29"/>
    <col min="13824" max="13824" width="7.21875" style="29" customWidth="1"/>
    <col min="13825" max="13825" width="42.44140625" style="29" customWidth="1"/>
    <col min="13826" max="13826" width="41.5546875" style="29" customWidth="1"/>
    <col min="13827" max="13827" width="13.44140625" style="29" customWidth="1"/>
    <col min="13828" max="14079" width="8.77734375" style="29"/>
    <col min="14080" max="14080" width="7.21875" style="29" customWidth="1"/>
    <col min="14081" max="14081" width="42.44140625" style="29" customWidth="1"/>
    <col min="14082" max="14082" width="41.5546875" style="29" customWidth="1"/>
    <col min="14083" max="14083" width="13.44140625" style="29" customWidth="1"/>
    <col min="14084" max="14335" width="8.77734375" style="29"/>
    <col min="14336" max="14336" width="7.21875" style="29" customWidth="1"/>
    <col min="14337" max="14337" width="42.44140625" style="29" customWidth="1"/>
    <col min="14338" max="14338" width="41.5546875" style="29" customWidth="1"/>
    <col min="14339" max="14339" width="13.44140625" style="29" customWidth="1"/>
    <col min="14340" max="14591" width="8.77734375" style="29"/>
    <col min="14592" max="14592" width="7.21875" style="29" customWidth="1"/>
    <col min="14593" max="14593" width="42.44140625" style="29" customWidth="1"/>
    <col min="14594" max="14594" width="41.5546875" style="29" customWidth="1"/>
    <col min="14595" max="14595" width="13.44140625" style="29" customWidth="1"/>
    <col min="14596" max="14847" width="8.77734375" style="29"/>
    <col min="14848" max="14848" width="7.21875" style="29" customWidth="1"/>
    <col min="14849" max="14849" width="42.44140625" style="29" customWidth="1"/>
    <col min="14850" max="14850" width="41.5546875" style="29" customWidth="1"/>
    <col min="14851" max="14851" width="13.44140625" style="29" customWidth="1"/>
    <col min="14852" max="15103" width="8.77734375" style="29"/>
    <col min="15104" max="15104" width="7.21875" style="29" customWidth="1"/>
    <col min="15105" max="15105" width="42.44140625" style="29" customWidth="1"/>
    <col min="15106" max="15106" width="41.5546875" style="29" customWidth="1"/>
    <col min="15107" max="15107" width="13.44140625" style="29" customWidth="1"/>
    <col min="15108" max="15359" width="8.77734375" style="29"/>
    <col min="15360" max="15360" width="7.21875" style="29" customWidth="1"/>
    <col min="15361" max="15361" width="42.44140625" style="29" customWidth="1"/>
    <col min="15362" max="15362" width="41.5546875" style="29" customWidth="1"/>
    <col min="15363" max="15363" width="13.44140625" style="29" customWidth="1"/>
    <col min="15364" max="15615" width="8.77734375" style="29"/>
    <col min="15616" max="15616" width="7.21875" style="29" customWidth="1"/>
    <col min="15617" max="15617" width="42.44140625" style="29" customWidth="1"/>
    <col min="15618" max="15618" width="41.5546875" style="29" customWidth="1"/>
    <col min="15619" max="15619" width="13.44140625" style="29" customWidth="1"/>
    <col min="15620" max="15871" width="8.77734375" style="29"/>
    <col min="15872" max="15872" width="7.21875" style="29" customWidth="1"/>
    <col min="15873" max="15873" width="42.44140625" style="29" customWidth="1"/>
    <col min="15874" max="15874" width="41.5546875" style="29" customWidth="1"/>
    <col min="15875" max="15875" width="13.44140625" style="29" customWidth="1"/>
    <col min="15876" max="16127" width="8.77734375" style="29"/>
    <col min="16128" max="16128" width="7.21875" style="29" customWidth="1"/>
    <col min="16129" max="16129" width="42.44140625" style="29" customWidth="1"/>
    <col min="16130" max="16130" width="41.5546875" style="29" customWidth="1"/>
    <col min="16131" max="16131" width="13.44140625" style="29" customWidth="1"/>
    <col min="16132" max="16384" width="8.77734375" style="29"/>
  </cols>
  <sheetData>
    <row r="1" spans="1:6" s="16" customFormat="1" ht="19.8" x14ac:dyDescent="0.25">
      <c r="B1" s="89" t="s">
        <v>26</v>
      </c>
      <c r="C1" s="90"/>
    </row>
    <row r="2" spans="1:6" s="16" customFormat="1" ht="16.2" x14ac:dyDescent="0.4">
      <c r="B2" s="17"/>
      <c r="C2" s="18" t="s">
        <v>93</v>
      </c>
      <c r="D2" s="18"/>
      <c r="E2" s="19"/>
      <c r="F2" s="19"/>
    </row>
    <row r="3" spans="1:6" s="16" customFormat="1" ht="16.2" x14ac:dyDescent="0.4">
      <c r="A3" s="20">
        <v>1</v>
      </c>
      <c r="B3" s="21" t="s">
        <v>78</v>
      </c>
      <c r="C3" s="22" t="e">
        <f>'1'!L66</f>
        <v>#VALUE!</v>
      </c>
      <c r="D3" s="23"/>
      <c r="E3" s="23"/>
    </row>
    <row r="4" spans="1:6" s="16" customFormat="1" ht="16.2" x14ac:dyDescent="0.4">
      <c r="A4" s="20">
        <v>2</v>
      </c>
      <c r="B4" s="21" t="s">
        <v>27</v>
      </c>
      <c r="C4" s="22" t="e">
        <f>'2'!J23</f>
        <v>#VALUE!</v>
      </c>
      <c r="D4" s="23"/>
      <c r="E4" s="23"/>
    </row>
    <row r="5" spans="1:6" s="16" customFormat="1" ht="16.2" x14ac:dyDescent="0.4">
      <c r="A5" s="20">
        <v>3</v>
      </c>
      <c r="B5" s="21" t="s">
        <v>63</v>
      </c>
      <c r="C5" s="22" t="e">
        <f>'3'!J38</f>
        <v>#VALUE!</v>
      </c>
      <c r="D5" s="23"/>
      <c r="E5" s="23"/>
    </row>
    <row r="6" spans="1:6" s="16" customFormat="1" ht="16.2" x14ac:dyDescent="0.4">
      <c r="A6" s="20"/>
      <c r="B6" s="21" t="s">
        <v>28</v>
      </c>
      <c r="C6" s="22" t="e">
        <f>SUM(C3:C5)</f>
        <v>#VALUE!</v>
      </c>
      <c r="D6" s="23"/>
      <c r="E6" s="23"/>
    </row>
    <row r="7" spans="1:6" s="27" customFormat="1" x14ac:dyDescent="0.35">
      <c r="A7" s="24"/>
      <c r="B7" s="25" t="s">
        <v>8</v>
      </c>
      <c r="C7" s="22" t="e">
        <f>C6*0.18</f>
        <v>#VALUE!</v>
      </c>
      <c r="D7" s="26"/>
    </row>
    <row r="8" spans="1:6" s="27" customFormat="1" x14ac:dyDescent="0.35">
      <c r="A8" s="24"/>
      <c r="B8" s="25" t="s">
        <v>0</v>
      </c>
      <c r="C8" s="22" t="e">
        <f>SUM(C6:C7)</f>
        <v>#VALUE!</v>
      </c>
      <c r="D8" s="26"/>
    </row>
  </sheetData>
  <mergeCells count="1">
    <mergeCell ref="B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66"/>
  <sheetViews>
    <sheetView topLeftCell="A46" workbookViewId="0">
      <selection activeCell="L65" sqref="L65"/>
    </sheetView>
  </sheetViews>
  <sheetFormatPr defaultRowHeight="14.4" x14ac:dyDescent="0.3"/>
  <cols>
    <col min="1" max="1" width="3.44140625" customWidth="1"/>
    <col min="2" max="2" width="32.109375" customWidth="1"/>
    <col min="7" max="7" width="9.33203125" bestFit="1" customWidth="1"/>
    <col min="9" max="9" width="9.21875" bestFit="1" customWidth="1"/>
    <col min="12" max="12" width="13.33203125" customWidth="1"/>
  </cols>
  <sheetData>
    <row r="3" spans="1:12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7.399999999999999" x14ac:dyDescent="0.4">
      <c r="A4" s="84"/>
      <c r="B4" s="91" t="s">
        <v>97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4.55" customHeight="1" x14ac:dyDescent="0.3">
      <c r="A5" s="98" t="s">
        <v>32</v>
      </c>
      <c r="B5" s="98" t="s">
        <v>33</v>
      </c>
      <c r="C5" s="98" t="s">
        <v>11</v>
      </c>
      <c r="D5" s="100" t="s">
        <v>64</v>
      </c>
      <c r="E5" s="101"/>
      <c r="F5" s="102" t="s">
        <v>13</v>
      </c>
      <c r="G5" s="103"/>
      <c r="H5" s="100" t="s">
        <v>14</v>
      </c>
      <c r="I5" s="101"/>
      <c r="J5" s="100" t="s">
        <v>65</v>
      </c>
      <c r="K5" s="101"/>
      <c r="L5" s="104" t="s">
        <v>66</v>
      </c>
    </row>
    <row r="6" spans="1:12" ht="30" x14ac:dyDescent="0.3">
      <c r="A6" s="99"/>
      <c r="B6" s="99"/>
      <c r="C6" s="99"/>
      <c r="D6" s="32" t="s">
        <v>67</v>
      </c>
      <c r="E6" s="32" t="s">
        <v>12</v>
      </c>
      <c r="F6" s="33" t="s">
        <v>68</v>
      </c>
      <c r="G6" s="34" t="s">
        <v>0</v>
      </c>
      <c r="H6" s="35" t="s">
        <v>68</v>
      </c>
      <c r="I6" s="36" t="s">
        <v>0</v>
      </c>
      <c r="J6" s="35" t="s">
        <v>68</v>
      </c>
      <c r="K6" s="36" t="s">
        <v>0</v>
      </c>
      <c r="L6" s="105"/>
    </row>
    <row r="7" spans="1:12" ht="15" x14ac:dyDescent="0.3">
      <c r="A7" s="38"/>
      <c r="B7" s="38" t="s">
        <v>34</v>
      </c>
      <c r="C7" s="38" t="s">
        <v>35</v>
      </c>
      <c r="D7" s="38" t="s">
        <v>36</v>
      </c>
      <c r="E7" s="38" t="s">
        <v>37</v>
      </c>
      <c r="F7" s="38"/>
      <c r="G7" s="39" t="s">
        <v>38</v>
      </c>
      <c r="H7" s="38" t="s">
        <v>39</v>
      </c>
      <c r="I7" s="38" t="s">
        <v>40</v>
      </c>
      <c r="J7" s="38" t="s">
        <v>41</v>
      </c>
      <c r="K7" s="38" t="s">
        <v>42</v>
      </c>
      <c r="L7" s="40" t="s">
        <v>43</v>
      </c>
    </row>
    <row r="8" spans="1:12" ht="14.55" customHeight="1" x14ac:dyDescent="0.3">
      <c r="A8" s="38"/>
      <c r="B8" s="41" t="s">
        <v>44</v>
      </c>
      <c r="C8" s="42" t="s">
        <v>1</v>
      </c>
      <c r="D8" s="40"/>
      <c r="E8" s="40">
        <v>200</v>
      </c>
      <c r="F8" s="40"/>
      <c r="G8" s="43">
        <f>E8*F8</f>
        <v>0</v>
      </c>
      <c r="H8" s="40"/>
      <c r="I8" s="43">
        <f>E8*H8</f>
        <v>0</v>
      </c>
      <c r="J8" s="40"/>
      <c r="K8" s="40"/>
      <c r="L8" s="43">
        <f>G8+I8+K8</f>
        <v>0</v>
      </c>
    </row>
    <row r="9" spans="1:12" ht="45" x14ac:dyDescent="0.3">
      <c r="A9" s="38"/>
      <c r="B9" s="44" t="s">
        <v>69</v>
      </c>
      <c r="C9" s="34" t="s">
        <v>2</v>
      </c>
      <c r="D9" s="34"/>
      <c r="E9" s="36">
        <f>E8*3</f>
        <v>600</v>
      </c>
      <c r="F9" s="34"/>
      <c r="G9" s="45">
        <f t="shared" ref="G9:G22" si="0">E9*F9</f>
        <v>0</v>
      </c>
      <c r="H9" s="34"/>
      <c r="I9" s="45">
        <f t="shared" ref="I9:I12" si="1">E9*H9</f>
        <v>0</v>
      </c>
      <c r="J9" s="34"/>
      <c r="K9" s="34">
        <f>E9*J9</f>
        <v>0</v>
      </c>
      <c r="L9" s="43">
        <f t="shared" ref="L9:L12" si="2">G9+I9+K9</f>
        <v>0</v>
      </c>
    </row>
    <row r="10" spans="1:12" ht="15" x14ac:dyDescent="0.3">
      <c r="A10" s="38"/>
      <c r="B10" s="44" t="s">
        <v>45</v>
      </c>
      <c r="C10" s="34" t="s">
        <v>2</v>
      </c>
      <c r="D10" s="34">
        <v>0.1</v>
      </c>
      <c r="E10" s="36">
        <f>E9*D10</f>
        <v>60</v>
      </c>
      <c r="F10" s="34"/>
      <c r="G10" s="45">
        <f t="shared" si="0"/>
        <v>0</v>
      </c>
      <c r="H10" s="34"/>
      <c r="I10" s="45">
        <f t="shared" si="1"/>
        <v>0</v>
      </c>
      <c r="J10" s="36"/>
      <c r="K10" s="36"/>
      <c r="L10" s="43">
        <f t="shared" si="2"/>
        <v>0</v>
      </c>
    </row>
    <row r="11" spans="1:12" ht="15" x14ac:dyDescent="0.3">
      <c r="A11" s="38"/>
      <c r="B11" s="44" t="s">
        <v>46</v>
      </c>
      <c r="C11" s="34" t="s">
        <v>2</v>
      </c>
      <c r="D11" s="34">
        <v>0.4</v>
      </c>
      <c r="E11" s="36">
        <f>E9*D11</f>
        <v>240</v>
      </c>
      <c r="F11" s="34"/>
      <c r="G11" s="45">
        <f t="shared" si="0"/>
        <v>0</v>
      </c>
      <c r="H11" s="34"/>
      <c r="I11" s="45">
        <f t="shared" si="1"/>
        <v>0</v>
      </c>
      <c r="J11" s="36"/>
      <c r="K11" s="36">
        <f>E11*J11</f>
        <v>0</v>
      </c>
      <c r="L11" s="43">
        <f t="shared" si="2"/>
        <v>0</v>
      </c>
    </row>
    <row r="12" spans="1:12" ht="30" x14ac:dyDescent="0.3">
      <c r="A12" s="38"/>
      <c r="B12" s="44" t="s">
        <v>70</v>
      </c>
      <c r="C12" s="34" t="s">
        <v>2</v>
      </c>
      <c r="D12" s="34"/>
      <c r="E12" s="36">
        <v>12</v>
      </c>
      <c r="F12" s="34"/>
      <c r="G12" s="45">
        <f t="shared" si="0"/>
        <v>0</v>
      </c>
      <c r="H12" s="34"/>
      <c r="I12" s="45">
        <f t="shared" si="1"/>
        <v>0</v>
      </c>
      <c r="J12" s="36"/>
      <c r="K12" s="36">
        <f>J12*E12</f>
        <v>0</v>
      </c>
      <c r="L12" s="43">
        <f t="shared" si="2"/>
        <v>0</v>
      </c>
    </row>
    <row r="13" spans="1:12" ht="17.399999999999999" x14ac:dyDescent="0.4">
      <c r="B13" s="92" t="s">
        <v>96</v>
      </c>
      <c r="C13" s="93"/>
      <c r="D13" s="93"/>
      <c r="E13" s="93"/>
      <c r="F13" s="93"/>
      <c r="G13" s="93"/>
      <c r="H13" s="93"/>
      <c r="I13" s="93"/>
      <c r="J13" s="93"/>
      <c r="K13" s="93"/>
      <c r="L13" s="94"/>
    </row>
    <row r="14" spans="1:12" ht="30" x14ac:dyDescent="0.3">
      <c r="A14" s="38"/>
      <c r="B14" s="44" t="s">
        <v>71</v>
      </c>
      <c r="C14" s="34" t="s">
        <v>2</v>
      </c>
      <c r="D14" s="34"/>
      <c r="E14" s="36">
        <v>40</v>
      </c>
      <c r="F14" s="34"/>
      <c r="G14" s="45">
        <f t="shared" si="0"/>
        <v>0</v>
      </c>
      <c r="H14" s="34"/>
      <c r="I14" s="45"/>
      <c r="J14" s="34"/>
      <c r="K14" s="34"/>
      <c r="L14" s="45">
        <f t="shared" ref="L14:L22" si="3">G14+I14+K14</f>
        <v>0</v>
      </c>
    </row>
    <row r="15" spans="1:12" ht="16.95" customHeight="1" x14ac:dyDescent="0.3">
      <c r="A15" s="46"/>
      <c r="B15" s="47" t="s">
        <v>4</v>
      </c>
      <c r="C15" s="34" t="s">
        <v>2</v>
      </c>
      <c r="D15" s="34">
        <v>1</v>
      </c>
      <c r="E15" s="34">
        <f>E14*D15</f>
        <v>40</v>
      </c>
      <c r="F15" s="34"/>
      <c r="G15" s="45">
        <f t="shared" si="0"/>
        <v>0</v>
      </c>
      <c r="H15" s="34"/>
      <c r="I15" s="45">
        <f t="shared" ref="I15" si="4">E15*H15</f>
        <v>0</v>
      </c>
      <c r="J15" s="34"/>
      <c r="K15" s="34"/>
      <c r="L15" s="45">
        <f t="shared" si="3"/>
        <v>0</v>
      </c>
    </row>
    <row r="16" spans="1:12" ht="15" x14ac:dyDescent="0.3">
      <c r="A16" s="46"/>
      <c r="B16" s="47" t="s">
        <v>5</v>
      </c>
      <c r="C16" s="34"/>
      <c r="D16" s="34"/>
      <c r="E16" s="34">
        <f>D16*2353</f>
        <v>0</v>
      </c>
      <c r="F16" s="34"/>
      <c r="G16" s="45">
        <f t="shared" si="0"/>
        <v>0</v>
      </c>
      <c r="H16" s="34"/>
      <c r="I16" s="45"/>
      <c r="J16" s="34"/>
      <c r="K16" s="34"/>
      <c r="L16" s="45">
        <f t="shared" si="3"/>
        <v>0</v>
      </c>
    </row>
    <row r="17" spans="1:12" ht="15" x14ac:dyDescent="0.3">
      <c r="A17" s="46"/>
      <c r="B17" s="47" t="s">
        <v>72</v>
      </c>
      <c r="C17" s="34" t="s">
        <v>2</v>
      </c>
      <c r="D17" s="34">
        <v>1.1000000000000001</v>
      </c>
      <c r="E17" s="34">
        <f>E14*D17</f>
        <v>44</v>
      </c>
      <c r="F17" s="34"/>
      <c r="G17" s="45">
        <f t="shared" si="0"/>
        <v>0</v>
      </c>
      <c r="H17" s="34"/>
      <c r="I17" s="45"/>
      <c r="J17" s="34"/>
      <c r="K17" s="34">
        <f>E17*J17</f>
        <v>0</v>
      </c>
      <c r="L17" s="45">
        <f t="shared" si="3"/>
        <v>0</v>
      </c>
    </row>
    <row r="18" spans="1:12" ht="15" x14ac:dyDescent="0.3">
      <c r="A18" s="46"/>
      <c r="B18" s="47" t="s">
        <v>47</v>
      </c>
      <c r="C18" s="34" t="s">
        <v>48</v>
      </c>
      <c r="D18" s="48">
        <v>0.08</v>
      </c>
      <c r="E18" s="34">
        <f>E14*D18</f>
        <v>3.2</v>
      </c>
      <c r="F18" s="34"/>
      <c r="G18" s="45">
        <f t="shared" si="0"/>
        <v>0</v>
      </c>
      <c r="H18" s="34"/>
      <c r="I18" s="45"/>
      <c r="J18" s="34"/>
      <c r="K18" s="34">
        <f t="shared" ref="K18" si="5">E18*J18</f>
        <v>0</v>
      </c>
      <c r="L18" s="45">
        <f t="shared" si="3"/>
        <v>0</v>
      </c>
    </row>
    <row r="19" spans="1:12" ht="15" x14ac:dyDescent="0.3">
      <c r="A19" s="46"/>
      <c r="B19" s="47" t="s">
        <v>6</v>
      </c>
      <c r="C19" s="34" t="s">
        <v>7</v>
      </c>
      <c r="D19" s="34">
        <v>2.9</v>
      </c>
      <c r="E19" s="34">
        <f>E14*D19</f>
        <v>116</v>
      </c>
      <c r="F19" s="34"/>
      <c r="G19" s="45">
        <f t="shared" si="0"/>
        <v>0</v>
      </c>
      <c r="H19" s="34"/>
      <c r="I19" s="45"/>
      <c r="J19" s="34"/>
      <c r="K19" s="34"/>
      <c r="L19" s="45">
        <f t="shared" si="3"/>
        <v>0</v>
      </c>
    </row>
    <row r="20" spans="1:12" ht="45" x14ac:dyDescent="0.3">
      <c r="A20" s="38"/>
      <c r="B20" s="44" t="s">
        <v>73</v>
      </c>
      <c r="C20" s="34" t="s">
        <v>1</v>
      </c>
      <c r="D20" s="34"/>
      <c r="E20" s="36">
        <v>150</v>
      </c>
      <c r="F20" s="34"/>
      <c r="G20" s="45">
        <f t="shared" si="0"/>
        <v>0</v>
      </c>
      <c r="H20" s="34"/>
      <c r="I20" s="45">
        <f t="shared" ref="I20:I22" si="6">E20*H20</f>
        <v>0</v>
      </c>
      <c r="J20" s="36"/>
      <c r="K20" s="36"/>
      <c r="L20" s="45">
        <f t="shared" si="3"/>
        <v>0</v>
      </c>
    </row>
    <row r="21" spans="1:12" ht="15" x14ac:dyDescent="0.3">
      <c r="A21" s="49"/>
      <c r="B21" s="50" t="s">
        <v>4</v>
      </c>
      <c r="C21" s="34" t="s">
        <v>55</v>
      </c>
      <c r="D21" s="34">
        <v>1</v>
      </c>
      <c r="E21" s="34">
        <f>E20*D21</f>
        <v>150</v>
      </c>
      <c r="F21" s="34"/>
      <c r="G21" s="43">
        <f t="shared" si="0"/>
        <v>0</v>
      </c>
      <c r="H21" s="34"/>
      <c r="I21" s="43">
        <f t="shared" si="6"/>
        <v>0</v>
      </c>
      <c r="J21" s="34"/>
      <c r="K21" s="34"/>
      <c r="L21" s="45">
        <f t="shared" si="3"/>
        <v>0</v>
      </c>
    </row>
    <row r="22" spans="1:12" ht="15" x14ac:dyDescent="0.3">
      <c r="A22" s="49"/>
      <c r="B22" s="50" t="s">
        <v>74</v>
      </c>
      <c r="C22" s="34" t="s">
        <v>31</v>
      </c>
      <c r="D22" s="34">
        <v>0.6</v>
      </c>
      <c r="E22" s="34">
        <f>E20*D22</f>
        <v>90</v>
      </c>
      <c r="F22" s="34"/>
      <c r="G22" s="43">
        <f t="shared" si="0"/>
        <v>0</v>
      </c>
      <c r="H22" s="34"/>
      <c r="I22" s="43">
        <f t="shared" si="6"/>
        <v>0</v>
      </c>
      <c r="J22" s="34"/>
      <c r="K22" s="34">
        <f>J22*E22</f>
        <v>0</v>
      </c>
      <c r="L22" s="45">
        <f t="shared" si="3"/>
        <v>0</v>
      </c>
    </row>
    <row r="23" spans="1:12" ht="16.95" customHeight="1" x14ac:dyDescent="0.4">
      <c r="B23" s="95" t="s">
        <v>94</v>
      </c>
      <c r="C23" s="96"/>
      <c r="D23" s="96"/>
      <c r="E23" s="96"/>
      <c r="F23" s="96"/>
      <c r="G23" s="96"/>
      <c r="H23" s="96"/>
      <c r="I23" s="96"/>
      <c r="J23" s="96"/>
      <c r="K23" s="96"/>
      <c r="L23" s="97"/>
    </row>
    <row r="24" spans="1:12" ht="30" x14ac:dyDescent="0.3">
      <c r="A24" s="49"/>
      <c r="B24" s="41" t="s">
        <v>75</v>
      </c>
      <c r="C24" s="34" t="s">
        <v>2</v>
      </c>
      <c r="D24" s="34"/>
      <c r="E24" s="36">
        <v>55</v>
      </c>
      <c r="F24" s="34"/>
      <c r="G24" s="43">
        <f t="shared" ref="G24:G49" si="7">E24*F24</f>
        <v>0</v>
      </c>
      <c r="H24" s="34"/>
      <c r="I24" s="43">
        <f t="shared" ref="I24:I49" si="8">E24*H24</f>
        <v>0</v>
      </c>
      <c r="J24" s="34"/>
      <c r="K24" s="34"/>
      <c r="L24" s="43">
        <f t="shared" ref="L24:L49" si="9">G24+I24+K24</f>
        <v>0</v>
      </c>
    </row>
    <row r="25" spans="1:12" ht="16.95" customHeight="1" x14ac:dyDescent="0.3">
      <c r="A25" s="49"/>
      <c r="B25" s="50" t="s">
        <v>4</v>
      </c>
      <c r="C25" s="34" t="s">
        <v>2</v>
      </c>
      <c r="D25" s="34">
        <v>1</v>
      </c>
      <c r="E25" s="34">
        <f>E24*D25</f>
        <v>55</v>
      </c>
      <c r="F25" s="34"/>
      <c r="G25" s="43">
        <f t="shared" si="7"/>
        <v>0</v>
      </c>
      <c r="H25" s="34"/>
      <c r="I25" s="43">
        <f t="shared" si="8"/>
        <v>0</v>
      </c>
      <c r="J25" s="34"/>
      <c r="K25" s="34"/>
      <c r="L25" s="43">
        <f t="shared" si="9"/>
        <v>0</v>
      </c>
    </row>
    <row r="26" spans="1:12" ht="16.95" customHeight="1" x14ac:dyDescent="0.3">
      <c r="A26" s="49"/>
      <c r="B26" s="50" t="s">
        <v>5</v>
      </c>
      <c r="C26" s="34"/>
      <c r="D26" s="34"/>
      <c r="E26" s="34">
        <f>D26*2353</f>
        <v>0</v>
      </c>
      <c r="F26" s="34"/>
      <c r="G26" s="43">
        <f t="shared" si="7"/>
        <v>0</v>
      </c>
      <c r="H26" s="34"/>
      <c r="I26" s="43">
        <f t="shared" si="8"/>
        <v>0</v>
      </c>
      <c r="J26" s="34"/>
      <c r="K26" s="34"/>
      <c r="L26" s="43">
        <f t="shared" si="9"/>
        <v>0</v>
      </c>
    </row>
    <row r="27" spans="1:12" ht="15" x14ac:dyDescent="0.3">
      <c r="A27" s="49"/>
      <c r="B27" s="50" t="s">
        <v>72</v>
      </c>
      <c r="C27" s="34" t="s">
        <v>2</v>
      </c>
      <c r="D27" s="34">
        <v>1.05</v>
      </c>
      <c r="E27" s="34">
        <f>E24*D27</f>
        <v>57.75</v>
      </c>
      <c r="F27" s="34"/>
      <c r="G27" s="43">
        <f t="shared" si="7"/>
        <v>0</v>
      </c>
      <c r="H27" s="34"/>
      <c r="I27" s="43">
        <f t="shared" si="8"/>
        <v>0</v>
      </c>
      <c r="J27" s="34"/>
      <c r="K27" s="34">
        <f>J27*E27</f>
        <v>0</v>
      </c>
      <c r="L27" s="43">
        <f t="shared" si="9"/>
        <v>0</v>
      </c>
    </row>
    <row r="28" spans="1:12" ht="15" x14ac:dyDescent="0.3">
      <c r="A28" s="49"/>
      <c r="B28" s="51" t="s">
        <v>50</v>
      </c>
      <c r="C28" s="34" t="s">
        <v>49</v>
      </c>
      <c r="D28" s="34">
        <v>0.15</v>
      </c>
      <c r="E28" s="34">
        <f>E24*D28</f>
        <v>8.25</v>
      </c>
      <c r="F28" s="34"/>
      <c r="G28" s="43">
        <f t="shared" si="7"/>
        <v>0</v>
      </c>
      <c r="H28" s="34"/>
      <c r="I28" s="43">
        <f t="shared" si="8"/>
        <v>0</v>
      </c>
      <c r="J28" s="34"/>
      <c r="K28" s="34"/>
      <c r="L28" s="43">
        <f t="shared" si="9"/>
        <v>0</v>
      </c>
    </row>
    <row r="29" spans="1:12" ht="15" x14ac:dyDescent="0.3">
      <c r="A29" s="49"/>
      <c r="B29" s="50" t="s">
        <v>47</v>
      </c>
      <c r="C29" s="34" t="s">
        <v>48</v>
      </c>
      <c r="D29" s="34">
        <v>0.12</v>
      </c>
      <c r="E29" s="34">
        <f>E24*D29</f>
        <v>6.6</v>
      </c>
      <c r="F29" s="34"/>
      <c r="G29" s="43">
        <f t="shared" si="7"/>
        <v>0</v>
      </c>
      <c r="H29" s="34"/>
      <c r="I29" s="43">
        <f t="shared" si="8"/>
        <v>0</v>
      </c>
      <c r="J29" s="34"/>
      <c r="K29" s="34">
        <f>J29*E29</f>
        <v>0</v>
      </c>
      <c r="L29" s="43">
        <f t="shared" si="9"/>
        <v>0</v>
      </c>
    </row>
    <row r="30" spans="1:12" ht="15" x14ac:dyDescent="0.3">
      <c r="A30" s="49"/>
      <c r="B30" s="50" t="s">
        <v>6</v>
      </c>
      <c r="C30" s="34" t="s">
        <v>7</v>
      </c>
      <c r="D30" s="34">
        <v>2.9</v>
      </c>
      <c r="E30" s="34">
        <f>E24*D30</f>
        <v>159.5</v>
      </c>
      <c r="F30" s="34"/>
      <c r="G30" s="43">
        <f t="shared" si="7"/>
        <v>0</v>
      </c>
      <c r="H30" s="34"/>
      <c r="I30" s="43">
        <f t="shared" si="8"/>
        <v>0</v>
      </c>
      <c r="J30" s="34"/>
      <c r="K30" s="34"/>
      <c r="L30" s="43">
        <f t="shared" si="9"/>
        <v>0</v>
      </c>
    </row>
    <row r="31" spans="1:12" ht="30" x14ac:dyDescent="0.3">
      <c r="A31" s="49"/>
      <c r="B31" s="41" t="s">
        <v>76</v>
      </c>
      <c r="C31" s="34" t="s">
        <v>2</v>
      </c>
      <c r="D31" s="34"/>
      <c r="E31" s="36">
        <v>7</v>
      </c>
      <c r="F31" s="34"/>
      <c r="G31" s="43">
        <f t="shared" si="7"/>
        <v>0</v>
      </c>
      <c r="H31" s="34"/>
      <c r="I31" s="43">
        <f t="shared" si="8"/>
        <v>0</v>
      </c>
      <c r="J31" s="34"/>
      <c r="K31" s="34"/>
      <c r="L31" s="43">
        <f t="shared" si="9"/>
        <v>0</v>
      </c>
    </row>
    <row r="32" spans="1:12" ht="15" x14ac:dyDescent="0.3">
      <c r="A32" s="49"/>
      <c r="B32" s="50" t="s">
        <v>4</v>
      </c>
      <c r="C32" s="34" t="s">
        <v>2</v>
      </c>
      <c r="D32" s="34">
        <v>1</v>
      </c>
      <c r="E32" s="34">
        <f>E31*D32</f>
        <v>7</v>
      </c>
      <c r="F32" s="34"/>
      <c r="G32" s="43">
        <f t="shared" si="7"/>
        <v>0</v>
      </c>
      <c r="H32" s="34"/>
      <c r="I32" s="43">
        <f t="shared" si="8"/>
        <v>0</v>
      </c>
      <c r="J32" s="34"/>
      <c r="K32" s="34"/>
      <c r="L32" s="43">
        <f t="shared" si="9"/>
        <v>0</v>
      </c>
    </row>
    <row r="33" spans="1:12" ht="15" x14ac:dyDescent="0.3">
      <c r="A33" s="49"/>
      <c r="B33" s="50" t="s">
        <v>72</v>
      </c>
      <c r="C33" s="34" t="s">
        <v>2</v>
      </c>
      <c r="D33" s="34">
        <v>1.05</v>
      </c>
      <c r="E33" s="34">
        <f>E31*D33</f>
        <v>7.3500000000000005</v>
      </c>
      <c r="F33" s="34"/>
      <c r="G33" s="43">
        <f t="shared" si="7"/>
        <v>0</v>
      </c>
      <c r="H33" s="34"/>
      <c r="I33" s="43">
        <f t="shared" si="8"/>
        <v>0</v>
      </c>
      <c r="J33" s="34"/>
      <c r="K33" s="34">
        <f>J33*E33</f>
        <v>0</v>
      </c>
      <c r="L33" s="43">
        <f t="shared" si="9"/>
        <v>0</v>
      </c>
    </row>
    <row r="34" spans="1:12" ht="15" x14ac:dyDescent="0.3">
      <c r="A34" s="49"/>
      <c r="B34" s="51" t="s">
        <v>50</v>
      </c>
      <c r="C34" s="34" t="s">
        <v>49</v>
      </c>
      <c r="D34" s="34">
        <v>0.3</v>
      </c>
      <c r="E34" s="34">
        <f>E31*D34</f>
        <v>2.1</v>
      </c>
      <c r="F34" s="34"/>
      <c r="G34" s="43">
        <f t="shared" si="7"/>
        <v>0</v>
      </c>
      <c r="H34" s="34"/>
      <c r="I34" s="43">
        <f t="shared" si="8"/>
        <v>0</v>
      </c>
      <c r="J34" s="34"/>
      <c r="K34" s="34"/>
      <c r="L34" s="43">
        <f t="shared" si="9"/>
        <v>0</v>
      </c>
    </row>
    <row r="35" spans="1:12" ht="15" x14ac:dyDescent="0.3">
      <c r="A35" s="49"/>
      <c r="B35" s="50" t="s">
        <v>47</v>
      </c>
      <c r="C35" s="34" t="s">
        <v>48</v>
      </c>
      <c r="D35" s="34">
        <v>0.4</v>
      </c>
      <c r="E35" s="34">
        <f>E31*D35</f>
        <v>2.8000000000000003</v>
      </c>
      <c r="F35" s="34"/>
      <c r="G35" s="43">
        <f t="shared" si="7"/>
        <v>0</v>
      </c>
      <c r="H35" s="34"/>
      <c r="I35" s="43">
        <f t="shared" si="8"/>
        <v>0</v>
      </c>
      <c r="J35" s="34"/>
      <c r="K35" s="34">
        <f>J35*E35</f>
        <v>0</v>
      </c>
      <c r="L35" s="43">
        <f t="shared" si="9"/>
        <v>0</v>
      </c>
    </row>
    <row r="36" spans="1:12" ht="15" x14ac:dyDescent="0.3">
      <c r="A36" s="49"/>
      <c r="B36" s="50" t="s">
        <v>6</v>
      </c>
      <c r="C36" s="34" t="s">
        <v>7</v>
      </c>
      <c r="D36" s="34">
        <v>2.9</v>
      </c>
      <c r="E36" s="34">
        <f>E31*D36</f>
        <v>20.3</v>
      </c>
      <c r="F36" s="34"/>
      <c r="G36" s="43">
        <f t="shared" si="7"/>
        <v>0</v>
      </c>
      <c r="H36" s="34"/>
      <c r="I36" s="43">
        <f t="shared" si="8"/>
        <v>0</v>
      </c>
      <c r="J36" s="34"/>
      <c r="K36" s="34"/>
      <c r="L36" s="43">
        <f t="shared" si="9"/>
        <v>0</v>
      </c>
    </row>
    <row r="37" spans="1:12" ht="30" x14ac:dyDescent="0.3">
      <c r="A37" s="49"/>
      <c r="B37" s="41" t="s">
        <v>51</v>
      </c>
      <c r="C37" s="34" t="s">
        <v>2</v>
      </c>
      <c r="D37" s="34"/>
      <c r="E37" s="36">
        <v>18</v>
      </c>
      <c r="F37" s="34"/>
      <c r="G37" s="43">
        <f t="shared" si="7"/>
        <v>0</v>
      </c>
      <c r="H37" s="34"/>
      <c r="I37" s="43">
        <f t="shared" si="8"/>
        <v>0</v>
      </c>
      <c r="J37" s="34"/>
      <c r="K37" s="34"/>
      <c r="L37" s="43">
        <f t="shared" si="9"/>
        <v>0</v>
      </c>
    </row>
    <row r="38" spans="1:12" ht="15" x14ac:dyDescent="0.3">
      <c r="A38" s="49"/>
      <c r="B38" s="50" t="s">
        <v>4</v>
      </c>
      <c r="C38" s="34" t="s">
        <v>2</v>
      </c>
      <c r="D38" s="34">
        <v>1</v>
      </c>
      <c r="E38" s="34">
        <f>E37*D38</f>
        <v>18</v>
      </c>
      <c r="F38" s="34"/>
      <c r="G38" s="43">
        <f t="shared" si="7"/>
        <v>0</v>
      </c>
      <c r="H38" s="34"/>
      <c r="I38" s="43">
        <f t="shared" si="8"/>
        <v>0</v>
      </c>
      <c r="J38" s="34"/>
      <c r="K38" s="34"/>
      <c r="L38" s="43">
        <f t="shared" si="9"/>
        <v>0</v>
      </c>
    </row>
    <row r="39" spans="1:12" ht="15" x14ac:dyDescent="0.3">
      <c r="A39" s="49"/>
      <c r="B39" s="50" t="s">
        <v>72</v>
      </c>
      <c r="C39" s="34" t="s">
        <v>2</v>
      </c>
      <c r="D39" s="34">
        <v>1.05</v>
      </c>
      <c r="E39" s="34">
        <f>E37*D39</f>
        <v>18.900000000000002</v>
      </c>
      <c r="F39" s="34"/>
      <c r="G39" s="43">
        <f t="shared" si="7"/>
        <v>0</v>
      </c>
      <c r="H39" s="34"/>
      <c r="I39" s="43">
        <f t="shared" si="8"/>
        <v>0</v>
      </c>
      <c r="J39" s="34"/>
      <c r="K39" s="34">
        <f>J39*E39</f>
        <v>0</v>
      </c>
      <c r="L39" s="43">
        <f t="shared" si="9"/>
        <v>0</v>
      </c>
    </row>
    <row r="40" spans="1:12" ht="15" x14ac:dyDescent="0.3">
      <c r="A40" s="49"/>
      <c r="B40" s="51" t="s">
        <v>50</v>
      </c>
      <c r="C40" s="34" t="s">
        <v>49</v>
      </c>
      <c r="D40" s="34">
        <v>0.1</v>
      </c>
      <c r="E40" s="34">
        <f>E37*D40</f>
        <v>1.8</v>
      </c>
      <c r="F40" s="34"/>
      <c r="G40" s="43">
        <f t="shared" si="7"/>
        <v>0</v>
      </c>
      <c r="H40" s="34"/>
      <c r="I40" s="43">
        <f t="shared" si="8"/>
        <v>0</v>
      </c>
      <c r="J40" s="34"/>
      <c r="K40" s="34"/>
      <c r="L40" s="43">
        <f t="shared" si="9"/>
        <v>0</v>
      </c>
    </row>
    <row r="41" spans="1:12" ht="15" x14ac:dyDescent="0.3">
      <c r="A41" s="49"/>
      <c r="B41" s="50" t="s">
        <v>47</v>
      </c>
      <c r="C41" s="34" t="s">
        <v>48</v>
      </c>
      <c r="D41" s="34">
        <v>0.1</v>
      </c>
      <c r="E41" s="34">
        <f>E37*D41</f>
        <v>1.8</v>
      </c>
      <c r="F41" s="34"/>
      <c r="G41" s="43">
        <f t="shared" si="7"/>
        <v>0</v>
      </c>
      <c r="H41" s="34"/>
      <c r="I41" s="43">
        <f t="shared" si="8"/>
        <v>0</v>
      </c>
      <c r="J41" s="34"/>
      <c r="K41" s="34">
        <f>J41*E41</f>
        <v>0</v>
      </c>
      <c r="L41" s="43">
        <f t="shared" si="9"/>
        <v>0</v>
      </c>
    </row>
    <row r="42" spans="1:12" ht="15" x14ac:dyDescent="0.3">
      <c r="A42" s="49"/>
      <c r="B42" s="50" t="s">
        <v>6</v>
      </c>
      <c r="C42" s="34" t="s">
        <v>7</v>
      </c>
      <c r="D42" s="34">
        <v>2.9</v>
      </c>
      <c r="E42" s="34">
        <f>E37*D42</f>
        <v>52.199999999999996</v>
      </c>
      <c r="F42" s="34"/>
      <c r="G42" s="43">
        <f t="shared" si="7"/>
        <v>0</v>
      </c>
      <c r="H42" s="34"/>
      <c r="I42" s="43">
        <f t="shared" si="8"/>
        <v>0</v>
      </c>
      <c r="J42" s="34"/>
      <c r="K42" s="34"/>
      <c r="L42" s="43">
        <f t="shared" si="9"/>
        <v>0</v>
      </c>
    </row>
    <row r="43" spans="1:12" ht="30" x14ac:dyDescent="0.3">
      <c r="A43" s="49"/>
      <c r="B43" s="41" t="s">
        <v>77</v>
      </c>
      <c r="C43" s="34" t="s">
        <v>2</v>
      </c>
      <c r="D43" s="34"/>
      <c r="E43" s="36">
        <v>2</v>
      </c>
      <c r="F43" s="34"/>
      <c r="G43" s="43">
        <f t="shared" si="7"/>
        <v>0</v>
      </c>
      <c r="H43" s="34"/>
      <c r="I43" s="43">
        <f t="shared" si="8"/>
        <v>0</v>
      </c>
      <c r="J43" s="34"/>
      <c r="K43" s="34"/>
      <c r="L43" s="43">
        <f t="shared" si="9"/>
        <v>0</v>
      </c>
    </row>
    <row r="44" spans="1:12" ht="15" x14ac:dyDescent="0.3">
      <c r="A44" s="49"/>
      <c r="B44" s="50" t="s">
        <v>4</v>
      </c>
      <c r="C44" s="34" t="s">
        <v>2</v>
      </c>
      <c r="D44" s="34">
        <v>1</v>
      </c>
      <c r="E44" s="34">
        <f>E43*D44</f>
        <v>2</v>
      </c>
      <c r="F44" s="34"/>
      <c r="G44" s="43">
        <f t="shared" si="7"/>
        <v>0</v>
      </c>
      <c r="H44" s="34"/>
      <c r="I44" s="43">
        <f t="shared" si="8"/>
        <v>0</v>
      </c>
      <c r="J44" s="34"/>
      <c r="K44" s="34"/>
      <c r="L44" s="43">
        <f t="shared" si="9"/>
        <v>0</v>
      </c>
    </row>
    <row r="45" spans="1:12" ht="15" x14ac:dyDescent="0.3">
      <c r="A45" s="49"/>
      <c r="B45" s="50" t="s">
        <v>5</v>
      </c>
      <c r="C45" s="34"/>
      <c r="D45" s="34"/>
      <c r="E45" s="34">
        <f>D45*2353</f>
        <v>0</v>
      </c>
      <c r="F45" s="34"/>
      <c r="G45" s="43">
        <f t="shared" si="7"/>
        <v>0</v>
      </c>
      <c r="H45" s="34"/>
      <c r="I45" s="43">
        <f t="shared" si="8"/>
        <v>0</v>
      </c>
      <c r="J45" s="34"/>
      <c r="K45" s="34"/>
      <c r="L45" s="43">
        <f t="shared" si="9"/>
        <v>0</v>
      </c>
    </row>
    <row r="46" spans="1:12" ht="15" x14ac:dyDescent="0.3">
      <c r="A46" s="49"/>
      <c r="B46" s="50" t="s">
        <v>72</v>
      </c>
      <c r="C46" s="34" t="s">
        <v>2</v>
      </c>
      <c r="D46" s="34">
        <v>1.05</v>
      </c>
      <c r="E46" s="34">
        <f>E43*D46</f>
        <v>2.1</v>
      </c>
      <c r="F46" s="34"/>
      <c r="G46" s="43">
        <f t="shared" si="7"/>
        <v>0</v>
      </c>
      <c r="H46" s="34"/>
      <c r="I46" s="43">
        <f t="shared" si="8"/>
        <v>0</v>
      </c>
      <c r="J46" s="34"/>
      <c r="K46" s="34">
        <f>J46*E46</f>
        <v>0</v>
      </c>
      <c r="L46" s="43">
        <f t="shared" si="9"/>
        <v>0</v>
      </c>
    </row>
    <row r="47" spans="1:12" ht="15" x14ac:dyDescent="0.3">
      <c r="A47" s="49"/>
      <c r="B47" s="51" t="s">
        <v>50</v>
      </c>
      <c r="C47" s="34" t="s">
        <v>49</v>
      </c>
      <c r="D47" s="34">
        <v>0.2</v>
      </c>
      <c r="E47" s="34">
        <f>E43*D47</f>
        <v>0.4</v>
      </c>
      <c r="F47" s="34"/>
      <c r="G47" s="43">
        <f t="shared" si="7"/>
        <v>0</v>
      </c>
      <c r="H47" s="34"/>
      <c r="I47" s="43">
        <f t="shared" si="8"/>
        <v>0</v>
      </c>
      <c r="J47" s="34"/>
      <c r="K47" s="34"/>
      <c r="L47" s="43">
        <f t="shared" si="9"/>
        <v>0</v>
      </c>
    </row>
    <row r="48" spans="1:12" ht="15" x14ac:dyDescent="0.3">
      <c r="A48" s="49"/>
      <c r="B48" s="50" t="s">
        <v>47</v>
      </c>
      <c r="C48" s="34" t="s">
        <v>48</v>
      </c>
      <c r="D48" s="34">
        <v>0.12</v>
      </c>
      <c r="E48" s="34">
        <f>E43*D48</f>
        <v>0.24</v>
      </c>
      <c r="F48" s="34"/>
      <c r="G48" s="43">
        <f t="shared" si="7"/>
        <v>0</v>
      </c>
      <c r="H48" s="34"/>
      <c r="I48" s="43">
        <f t="shared" si="8"/>
        <v>0</v>
      </c>
      <c r="J48" s="34"/>
      <c r="K48" s="34">
        <f>J48*E48</f>
        <v>0</v>
      </c>
      <c r="L48" s="43">
        <f t="shared" si="9"/>
        <v>0</v>
      </c>
    </row>
    <row r="49" spans="1:22" ht="15" x14ac:dyDescent="0.3">
      <c r="A49" s="49"/>
      <c r="B49" s="50" t="s">
        <v>6</v>
      </c>
      <c r="C49" s="34" t="s">
        <v>7</v>
      </c>
      <c r="D49" s="34">
        <v>2.9</v>
      </c>
      <c r="E49" s="34">
        <f>E43*D49</f>
        <v>5.8</v>
      </c>
      <c r="F49" s="34"/>
      <c r="G49" s="43">
        <f t="shared" si="7"/>
        <v>0</v>
      </c>
      <c r="H49" s="34"/>
      <c r="I49" s="43">
        <f t="shared" si="8"/>
        <v>0</v>
      </c>
      <c r="J49" s="34"/>
      <c r="K49" s="34"/>
      <c r="L49" s="43">
        <f t="shared" si="9"/>
        <v>0</v>
      </c>
    </row>
    <row r="50" spans="1:22" s="12" customFormat="1" ht="17.399999999999999" x14ac:dyDescent="0.4">
      <c r="A50" s="84"/>
      <c r="B50" s="91" t="s">
        <v>98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11"/>
    </row>
    <row r="51" spans="1:22" s="14" customFormat="1" ht="30" x14ac:dyDescent="0.35">
      <c r="A51" s="52"/>
      <c r="B51" s="44" t="s">
        <v>59</v>
      </c>
      <c r="C51" s="34" t="s">
        <v>1</v>
      </c>
      <c r="D51" s="34"/>
      <c r="E51" s="36">
        <v>100</v>
      </c>
      <c r="F51" s="34"/>
      <c r="G51" s="45">
        <v>0</v>
      </c>
      <c r="H51" s="34"/>
      <c r="I51" s="45">
        <f t="shared" ref="I51:I59" si="10">E51*H51</f>
        <v>0</v>
      </c>
      <c r="J51" s="34"/>
      <c r="K51" s="34"/>
      <c r="L51" s="45">
        <f t="shared" ref="L51:L59" si="11">G51+I51+K51</f>
        <v>0</v>
      </c>
      <c r="M51" s="13"/>
      <c r="N51" s="1"/>
      <c r="O51" s="1"/>
      <c r="P51" s="1"/>
      <c r="Q51" s="1"/>
      <c r="R51" s="1"/>
      <c r="S51" s="1"/>
      <c r="T51" s="1"/>
      <c r="U51" s="1"/>
      <c r="V51" s="1"/>
    </row>
    <row r="52" spans="1:22" s="14" customFormat="1" ht="15" x14ac:dyDescent="0.35">
      <c r="A52" s="52"/>
      <c r="B52" s="47" t="s">
        <v>4</v>
      </c>
      <c r="C52" s="34" t="s">
        <v>1</v>
      </c>
      <c r="D52" s="34">
        <v>1</v>
      </c>
      <c r="E52" s="34">
        <f>E51*D52</f>
        <v>100</v>
      </c>
      <c r="F52" s="34"/>
      <c r="G52" s="45">
        <f t="shared" ref="G52:G59" si="12">E52*F52</f>
        <v>0</v>
      </c>
      <c r="H52" s="34"/>
      <c r="I52" s="45">
        <f t="shared" si="10"/>
        <v>0</v>
      </c>
      <c r="J52" s="34"/>
      <c r="K52" s="34"/>
      <c r="L52" s="45">
        <f t="shared" si="11"/>
        <v>0</v>
      </c>
      <c r="M52" s="13"/>
      <c r="N52" s="1"/>
      <c r="O52" s="1"/>
      <c r="P52" s="1"/>
      <c r="Q52" s="1"/>
      <c r="R52" s="1"/>
      <c r="S52" s="1"/>
      <c r="T52" s="1"/>
      <c r="U52" s="1"/>
      <c r="V52" s="1"/>
    </row>
    <row r="53" spans="1:22" s="14" customFormat="1" ht="15" x14ac:dyDescent="0.35">
      <c r="A53" s="52"/>
      <c r="B53" s="47" t="s">
        <v>5</v>
      </c>
      <c r="C53" s="34"/>
      <c r="D53" s="34"/>
      <c r="E53" s="34">
        <f>D53*2353</f>
        <v>0</v>
      </c>
      <c r="F53" s="34"/>
      <c r="G53" s="45">
        <f t="shared" si="12"/>
        <v>0</v>
      </c>
      <c r="H53" s="34"/>
      <c r="I53" s="45">
        <f t="shared" si="10"/>
        <v>0</v>
      </c>
      <c r="J53" s="34"/>
      <c r="K53" s="34"/>
      <c r="L53" s="45">
        <f t="shared" si="11"/>
        <v>0</v>
      </c>
      <c r="M53" s="13"/>
      <c r="N53" s="1"/>
      <c r="O53" s="1"/>
      <c r="P53" s="1"/>
      <c r="Q53" s="1"/>
      <c r="R53" s="1"/>
      <c r="S53" s="1"/>
      <c r="T53" s="1"/>
      <c r="U53" s="1"/>
      <c r="V53" s="1"/>
    </row>
    <row r="54" spans="1:22" s="1" customFormat="1" ht="15" x14ac:dyDescent="0.35">
      <c r="A54" s="49"/>
      <c r="B54" s="47" t="s">
        <v>52</v>
      </c>
      <c r="C54" s="34" t="s">
        <v>2</v>
      </c>
      <c r="D54" s="34">
        <v>7.0000000000000007E-2</v>
      </c>
      <c r="E54" s="34">
        <f>E51*D54</f>
        <v>7.0000000000000009</v>
      </c>
      <c r="F54" s="34"/>
      <c r="G54" s="45">
        <f>E54*F54</f>
        <v>0</v>
      </c>
      <c r="H54" s="34"/>
      <c r="I54" s="45"/>
      <c r="J54" s="34"/>
      <c r="K54" s="34">
        <f>E54*J54</f>
        <v>0</v>
      </c>
      <c r="L54" s="45">
        <f t="shared" si="11"/>
        <v>0</v>
      </c>
      <c r="M54" s="13"/>
    </row>
    <row r="55" spans="1:22" s="1" customFormat="1" ht="15" x14ac:dyDescent="0.35">
      <c r="A55" s="49"/>
      <c r="B55" s="47" t="s">
        <v>62</v>
      </c>
      <c r="C55" s="34" t="s">
        <v>2</v>
      </c>
      <c r="D55" s="34">
        <v>0.15</v>
      </c>
      <c r="E55" s="34">
        <f>E52*D55</f>
        <v>15</v>
      </c>
      <c r="F55" s="34"/>
      <c r="G55" s="45">
        <f>E55*F55</f>
        <v>0</v>
      </c>
      <c r="H55" s="34"/>
      <c r="I55" s="45"/>
      <c r="J55" s="34"/>
      <c r="K55" s="34">
        <f>E55*J55</f>
        <v>0</v>
      </c>
      <c r="L55" s="45">
        <f t="shared" si="11"/>
        <v>0</v>
      </c>
      <c r="M55" s="13"/>
    </row>
    <row r="56" spans="1:22" s="14" customFormat="1" ht="15" x14ac:dyDescent="0.35">
      <c r="A56" s="52"/>
      <c r="B56" s="47" t="s">
        <v>61</v>
      </c>
      <c r="C56" s="34" t="s">
        <v>1</v>
      </c>
      <c r="D56" s="34">
        <v>1.1499999999999999</v>
      </c>
      <c r="E56" s="34">
        <f>E52*D56</f>
        <v>114.99999999999999</v>
      </c>
      <c r="F56" s="34"/>
      <c r="G56" s="45">
        <f t="shared" si="12"/>
        <v>0</v>
      </c>
      <c r="H56" s="34"/>
      <c r="I56" s="45">
        <f t="shared" si="10"/>
        <v>0</v>
      </c>
      <c r="J56" s="34"/>
      <c r="K56" s="34"/>
      <c r="L56" s="45">
        <f t="shared" si="11"/>
        <v>0</v>
      </c>
      <c r="M56" s="13"/>
      <c r="N56" s="1"/>
      <c r="O56" s="1"/>
      <c r="P56" s="1"/>
      <c r="Q56" s="1"/>
      <c r="R56" s="1"/>
      <c r="S56" s="1"/>
      <c r="T56" s="1"/>
      <c r="U56" s="1"/>
      <c r="V56" s="1"/>
    </row>
    <row r="57" spans="1:22" s="14" customFormat="1" ht="15" x14ac:dyDescent="0.35">
      <c r="A57" s="52"/>
      <c r="B57" s="47" t="s">
        <v>60</v>
      </c>
      <c r="C57" s="34" t="s">
        <v>1</v>
      </c>
      <c r="D57" s="34">
        <v>1.1499999999999999</v>
      </c>
      <c r="E57" s="34">
        <f>E51*D57</f>
        <v>114.99999999999999</v>
      </c>
      <c r="F57" s="34"/>
      <c r="G57" s="45">
        <f t="shared" si="12"/>
        <v>0</v>
      </c>
      <c r="H57" s="34"/>
      <c r="I57" s="45">
        <f t="shared" si="10"/>
        <v>0</v>
      </c>
      <c r="J57" s="34"/>
      <c r="K57" s="34"/>
      <c r="L57" s="45">
        <f t="shared" si="11"/>
        <v>0</v>
      </c>
      <c r="M57" s="13"/>
      <c r="N57" s="1"/>
      <c r="O57" s="1"/>
      <c r="P57" s="1"/>
      <c r="Q57" s="1"/>
      <c r="R57" s="1"/>
      <c r="S57" s="1"/>
      <c r="T57" s="1"/>
      <c r="U57" s="1"/>
      <c r="V57" s="1"/>
    </row>
    <row r="58" spans="1:22" s="14" customFormat="1" ht="37.049999999999997" customHeight="1" x14ac:dyDescent="0.35">
      <c r="A58" s="52"/>
      <c r="B58" s="47" t="s">
        <v>6</v>
      </c>
      <c r="C58" s="34" t="s">
        <v>7</v>
      </c>
      <c r="D58" s="34">
        <v>0.7</v>
      </c>
      <c r="E58" s="34">
        <f>E51*D58</f>
        <v>70</v>
      </c>
      <c r="F58" s="34"/>
      <c r="G58" s="45">
        <f t="shared" si="12"/>
        <v>0</v>
      </c>
      <c r="H58" s="34"/>
      <c r="I58" s="45">
        <f t="shared" si="10"/>
        <v>0</v>
      </c>
      <c r="J58" s="34"/>
      <c r="K58" s="34"/>
      <c r="L58" s="45">
        <f t="shared" si="11"/>
        <v>0</v>
      </c>
      <c r="M58" s="13"/>
      <c r="N58" s="1"/>
      <c r="O58" s="1"/>
      <c r="P58" s="1"/>
      <c r="Q58" s="1"/>
      <c r="R58" s="1"/>
      <c r="S58" s="1"/>
      <c r="T58" s="1"/>
      <c r="U58" s="1"/>
      <c r="V58" s="1"/>
    </row>
    <row r="59" spans="1:22" s="14" customFormat="1" ht="30" x14ac:dyDescent="0.35">
      <c r="A59" s="52"/>
      <c r="B59" s="44" t="s">
        <v>57</v>
      </c>
      <c r="C59" s="34" t="s">
        <v>3</v>
      </c>
      <c r="D59" s="34"/>
      <c r="E59" s="44">
        <v>2</v>
      </c>
      <c r="F59" s="34"/>
      <c r="G59" s="45">
        <f t="shared" si="12"/>
        <v>0</v>
      </c>
      <c r="H59" s="34"/>
      <c r="I59" s="45">
        <f t="shared" si="10"/>
        <v>0</v>
      </c>
      <c r="J59" s="34"/>
      <c r="K59" s="34"/>
      <c r="L59" s="45">
        <f t="shared" si="11"/>
        <v>0</v>
      </c>
      <c r="M59" s="13"/>
      <c r="N59" s="1"/>
      <c r="O59" s="1"/>
      <c r="P59" s="1"/>
      <c r="Q59" s="1"/>
      <c r="R59" s="1"/>
      <c r="S59" s="1"/>
      <c r="T59" s="1"/>
      <c r="U59" s="1"/>
      <c r="V59" s="1"/>
    </row>
    <row r="60" spans="1:22" ht="16.2" x14ac:dyDescent="0.3">
      <c r="A60" s="38"/>
      <c r="B60" s="44" t="s">
        <v>0</v>
      </c>
      <c r="C60" s="53"/>
      <c r="D60" s="53"/>
      <c r="E60" s="53"/>
      <c r="F60" s="53"/>
      <c r="G60" s="54">
        <f>SUM(G8:G59)</f>
        <v>0</v>
      </c>
      <c r="H60" s="54"/>
      <c r="I60" s="54">
        <f>SUM(I8:I59)</f>
        <v>0</v>
      </c>
      <c r="J60" s="54"/>
      <c r="K60" s="54">
        <f>SUM(K8:K59)*1.25</f>
        <v>0</v>
      </c>
      <c r="L60" s="87">
        <f>K60+I60+G60</f>
        <v>0</v>
      </c>
    </row>
    <row r="61" spans="1:22" ht="30" x14ac:dyDescent="0.35">
      <c r="A61" s="55"/>
      <c r="B61" s="44" t="s">
        <v>101</v>
      </c>
      <c r="C61" s="56" t="s">
        <v>104</v>
      </c>
      <c r="D61" s="56"/>
      <c r="E61" s="56"/>
      <c r="F61" s="56"/>
      <c r="G61" s="57"/>
      <c r="H61" s="58"/>
      <c r="I61" s="58"/>
      <c r="J61" s="58"/>
      <c r="K61" s="58"/>
      <c r="L61" s="88" t="e">
        <f>L60*C61</f>
        <v>#VALUE!</v>
      </c>
    </row>
    <row r="62" spans="1:22" ht="15" x14ac:dyDescent="0.35">
      <c r="A62" s="55"/>
      <c r="B62" s="25" t="s">
        <v>0</v>
      </c>
      <c r="C62" s="56"/>
      <c r="D62" s="56"/>
      <c r="E62" s="56"/>
      <c r="F62" s="56"/>
      <c r="G62" s="57"/>
      <c r="H62" s="58"/>
      <c r="I62" s="58"/>
      <c r="J62" s="58"/>
      <c r="K62" s="58"/>
      <c r="L62" s="88" t="e">
        <f>SUM(L60:L61)</f>
        <v>#VALUE!</v>
      </c>
    </row>
    <row r="63" spans="1:22" ht="15" x14ac:dyDescent="0.35">
      <c r="A63" s="55"/>
      <c r="B63" s="25" t="s">
        <v>100</v>
      </c>
      <c r="C63" s="56" t="s">
        <v>104</v>
      </c>
      <c r="D63" s="56"/>
      <c r="E63" s="56"/>
      <c r="F63" s="56"/>
      <c r="G63" s="57"/>
      <c r="H63" s="58"/>
      <c r="I63" s="58"/>
      <c r="J63" s="58"/>
      <c r="K63" s="58"/>
      <c r="L63" s="88" t="e">
        <f>L62*C63</f>
        <v>#VALUE!</v>
      </c>
    </row>
    <row r="64" spans="1:22" ht="15" x14ac:dyDescent="0.35">
      <c r="A64" s="55"/>
      <c r="B64" s="25" t="s">
        <v>0</v>
      </c>
      <c r="C64" s="56"/>
      <c r="D64" s="56"/>
      <c r="E64" s="56"/>
      <c r="F64" s="56"/>
      <c r="G64" s="57"/>
      <c r="H64" s="58"/>
      <c r="I64" s="58"/>
      <c r="J64" s="58"/>
      <c r="K64" s="58"/>
      <c r="L64" s="88" t="e">
        <f>SUM(L62:L63)</f>
        <v>#VALUE!</v>
      </c>
    </row>
    <row r="65" spans="1:12" ht="15" x14ac:dyDescent="0.35">
      <c r="A65" s="55"/>
      <c r="B65" s="25" t="s">
        <v>99</v>
      </c>
      <c r="C65" s="56" t="s">
        <v>104</v>
      </c>
      <c r="D65" s="56"/>
      <c r="E65" s="56"/>
      <c r="F65" s="56"/>
      <c r="G65" s="57"/>
      <c r="H65" s="58"/>
      <c r="I65" s="58"/>
      <c r="J65" s="58"/>
      <c r="K65" s="58"/>
      <c r="L65" s="88" t="e">
        <f>L64*C65</f>
        <v>#VALUE!</v>
      </c>
    </row>
    <row r="66" spans="1:12" ht="15" x14ac:dyDescent="0.35">
      <c r="A66" s="55"/>
      <c r="B66" s="25" t="s">
        <v>0</v>
      </c>
      <c r="C66" s="56"/>
      <c r="D66" s="56"/>
      <c r="E66" s="56"/>
      <c r="F66" s="56"/>
      <c r="G66" s="59"/>
      <c r="H66" s="60"/>
      <c r="I66" s="60"/>
      <c r="J66" s="60"/>
      <c r="K66" s="60"/>
      <c r="L66" s="88" t="e">
        <f>SUM(L64:L65)</f>
        <v>#VALUE!</v>
      </c>
    </row>
  </sheetData>
  <mergeCells count="12">
    <mergeCell ref="B50:L50"/>
    <mergeCell ref="B13:L13"/>
    <mergeCell ref="B23:L23"/>
    <mergeCell ref="B4:L4"/>
    <mergeCell ref="A5:A6"/>
    <mergeCell ref="B5:B6"/>
    <mergeCell ref="C5:C6"/>
    <mergeCell ref="D5:E5"/>
    <mergeCell ref="F5:G5"/>
    <mergeCell ref="H5:I5"/>
    <mergeCell ref="J5:K5"/>
    <mergeCell ref="L5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24"/>
  <sheetViews>
    <sheetView tabSelected="1" zoomScaleNormal="100" workbookViewId="0">
      <selection activeCell="J23" sqref="J23"/>
    </sheetView>
  </sheetViews>
  <sheetFormatPr defaultRowHeight="14.4" x14ac:dyDescent="0.3"/>
  <cols>
    <col min="1" max="1" width="5.21875" customWidth="1"/>
    <col min="2" max="2" width="41.77734375" style="10" customWidth="1"/>
    <col min="3" max="8" width="10.77734375" customWidth="1"/>
    <col min="9" max="9" width="11.21875" customWidth="1"/>
    <col min="10" max="10" width="10.77734375" customWidth="1"/>
  </cols>
  <sheetData>
    <row r="1" spans="1:10" ht="15" x14ac:dyDescent="0.35">
      <c r="A1" s="2"/>
      <c r="B1" s="3"/>
      <c r="C1" s="2"/>
      <c r="D1" s="2"/>
      <c r="E1" s="2"/>
      <c r="F1" s="2"/>
      <c r="G1" s="2"/>
      <c r="H1" s="2"/>
      <c r="I1" s="4"/>
      <c r="J1" s="5"/>
    </row>
    <row r="2" spans="1:10" ht="17.399999999999999" x14ac:dyDescent="0.4">
      <c r="A2" s="6"/>
      <c r="B2" s="15" t="s">
        <v>56</v>
      </c>
      <c r="C2" s="7"/>
      <c r="I2" s="8"/>
      <c r="J2" s="9"/>
    </row>
    <row r="3" spans="1:10" ht="30" x14ac:dyDescent="0.3">
      <c r="A3" s="35" t="s">
        <v>9</v>
      </c>
      <c r="B3" s="35" t="s">
        <v>10</v>
      </c>
      <c r="C3" s="35" t="s">
        <v>11</v>
      </c>
      <c r="D3" s="35" t="s">
        <v>12</v>
      </c>
      <c r="E3" s="35"/>
      <c r="F3" s="36" t="s">
        <v>13</v>
      </c>
      <c r="G3" s="36"/>
      <c r="H3" s="61" t="s">
        <v>14</v>
      </c>
      <c r="I3" s="62"/>
      <c r="J3" s="31" t="s">
        <v>15</v>
      </c>
    </row>
    <row r="4" spans="1:10" ht="30" x14ac:dyDescent="0.3">
      <c r="A4" s="35"/>
      <c r="B4" s="35"/>
      <c r="C4" s="35"/>
      <c r="D4" s="32" t="s">
        <v>16</v>
      </c>
      <c r="E4" s="32" t="s">
        <v>17</v>
      </c>
      <c r="F4" s="33" t="s">
        <v>18</v>
      </c>
      <c r="G4" s="36" t="s">
        <v>0</v>
      </c>
      <c r="H4" s="35" t="s">
        <v>18</v>
      </c>
      <c r="I4" s="63" t="s">
        <v>0</v>
      </c>
      <c r="J4" s="37"/>
    </row>
    <row r="5" spans="1:10" ht="30" x14ac:dyDescent="0.3">
      <c r="A5" s="38"/>
      <c r="B5" s="44" t="s">
        <v>24</v>
      </c>
      <c r="C5" s="34" t="s">
        <v>1</v>
      </c>
      <c r="D5" s="34"/>
      <c r="E5" s="36">
        <v>100</v>
      </c>
      <c r="F5" s="34"/>
      <c r="G5" s="43">
        <f>E5*F5</f>
        <v>0</v>
      </c>
      <c r="H5" s="34"/>
      <c r="I5" s="43">
        <f>E5*H5</f>
        <v>0</v>
      </c>
      <c r="J5" s="45"/>
    </row>
    <row r="6" spans="1:10" ht="16.2" x14ac:dyDescent="0.3">
      <c r="A6" s="64"/>
      <c r="B6" s="47" t="s">
        <v>19</v>
      </c>
      <c r="C6" s="34" t="s">
        <v>1</v>
      </c>
      <c r="D6" s="34">
        <v>1</v>
      </c>
      <c r="E6" s="34">
        <f>D6*E5</f>
        <v>100</v>
      </c>
      <c r="F6" s="34"/>
      <c r="G6" s="43"/>
      <c r="H6" s="34"/>
      <c r="I6" s="43">
        <f>E6*H6</f>
        <v>0</v>
      </c>
      <c r="J6" s="45">
        <f>I6</f>
        <v>0</v>
      </c>
    </row>
    <row r="7" spans="1:10" ht="16.2" x14ac:dyDescent="0.3">
      <c r="A7" s="64"/>
      <c r="B7" s="47" t="s">
        <v>20</v>
      </c>
      <c r="C7" s="34" t="s">
        <v>2</v>
      </c>
      <c r="D7" s="34">
        <v>0.03</v>
      </c>
      <c r="E7" s="34">
        <f>D7*E6</f>
        <v>3</v>
      </c>
      <c r="F7" s="34"/>
      <c r="G7" s="43">
        <f>E7*F7</f>
        <v>0</v>
      </c>
      <c r="H7" s="34"/>
      <c r="I7" s="43"/>
      <c r="J7" s="45">
        <f>G7</f>
        <v>0</v>
      </c>
    </row>
    <row r="8" spans="1:10" ht="15" x14ac:dyDescent="0.3">
      <c r="A8" s="38"/>
      <c r="B8" s="50" t="s">
        <v>6</v>
      </c>
      <c r="C8" s="65" t="s">
        <v>7</v>
      </c>
      <c r="D8" s="65">
        <v>0.2</v>
      </c>
      <c r="E8" s="65">
        <f>E5*D8</f>
        <v>20</v>
      </c>
      <c r="F8" s="65"/>
      <c r="G8" s="43">
        <f>E8*F8</f>
        <v>0</v>
      </c>
      <c r="H8" s="65"/>
      <c r="I8" s="43"/>
      <c r="J8" s="45">
        <f>G8</f>
        <v>0</v>
      </c>
    </row>
    <row r="9" spans="1:10" ht="30" x14ac:dyDescent="0.3">
      <c r="A9" s="38"/>
      <c r="B9" s="44" t="s">
        <v>29</v>
      </c>
      <c r="C9" s="34" t="s">
        <v>1</v>
      </c>
      <c r="D9" s="34"/>
      <c r="E9" s="36">
        <v>100</v>
      </c>
      <c r="F9" s="34"/>
      <c r="G9" s="43">
        <f>E9*F9</f>
        <v>0</v>
      </c>
      <c r="H9" s="34"/>
      <c r="I9" s="43">
        <f>E9*H9</f>
        <v>0</v>
      </c>
      <c r="J9" s="45"/>
    </row>
    <row r="10" spans="1:10" ht="16.2" x14ac:dyDescent="0.3">
      <c r="A10" s="64"/>
      <c r="B10" s="47" t="s">
        <v>19</v>
      </c>
      <c r="C10" s="34" t="s">
        <v>1</v>
      </c>
      <c r="D10" s="34">
        <v>1</v>
      </c>
      <c r="E10" s="34">
        <f>D10*E9</f>
        <v>100</v>
      </c>
      <c r="F10" s="34"/>
      <c r="G10" s="43"/>
      <c r="H10" s="34"/>
      <c r="I10" s="43">
        <f>E10*H10</f>
        <v>0</v>
      </c>
      <c r="J10" s="45">
        <f>I10</f>
        <v>0</v>
      </c>
    </row>
    <row r="11" spans="1:10" ht="16.2" x14ac:dyDescent="0.3">
      <c r="A11" s="64"/>
      <c r="B11" s="47" t="s">
        <v>30</v>
      </c>
      <c r="C11" s="34" t="s">
        <v>31</v>
      </c>
      <c r="D11" s="34">
        <v>5</v>
      </c>
      <c r="E11" s="34">
        <f>D11*E10</f>
        <v>500</v>
      </c>
      <c r="F11" s="34"/>
      <c r="G11" s="43">
        <f>E11*F11</f>
        <v>0</v>
      </c>
      <c r="H11" s="34"/>
      <c r="I11" s="43"/>
      <c r="J11" s="45">
        <f>G11</f>
        <v>0</v>
      </c>
    </row>
    <row r="12" spans="1:10" ht="15" x14ac:dyDescent="0.3">
      <c r="A12" s="38"/>
      <c r="B12" s="50" t="s">
        <v>6</v>
      </c>
      <c r="C12" s="65" t="s">
        <v>7</v>
      </c>
      <c r="D12" s="65">
        <v>0.5</v>
      </c>
      <c r="E12" s="65">
        <f>E9*D12</f>
        <v>50</v>
      </c>
      <c r="F12" s="65"/>
      <c r="G12" s="43">
        <f>E12*F12</f>
        <v>0</v>
      </c>
      <c r="H12" s="65"/>
      <c r="I12" s="43"/>
      <c r="J12" s="45">
        <f>G12</f>
        <v>0</v>
      </c>
    </row>
    <row r="13" spans="1:10" ht="30" x14ac:dyDescent="0.3">
      <c r="A13" s="38"/>
      <c r="B13" s="44" t="s">
        <v>25</v>
      </c>
      <c r="C13" s="34" t="s">
        <v>1</v>
      </c>
      <c r="D13" s="34"/>
      <c r="E13" s="34">
        <v>100</v>
      </c>
      <c r="F13" s="34"/>
      <c r="G13" s="45"/>
      <c r="H13" s="34"/>
      <c r="I13" s="45"/>
      <c r="J13" s="45"/>
    </row>
    <row r="14" spans="1:10" ht="15" x14ac:dyDescent="0.3">
      <c r="A14" s="38"/>
      <c r="B14" s="47" t="s">
        <v>19</v>
      </c>
      <c r="C14" s="34" t="s">
        <v>1</v>
      </c>
      <c r="D14" s="34">
        <v>1</v>
      </c>
      <c r="E14" s="34">
        <f>D14*E13</f>
        <v>100</v>
      </c>
      <c r="F14" s="34"/>
      <c r="G14" s="43"/>
      <c r="H14" s="34"/>
      <c r="I14" s="43">
        <f>E14*H14</f>
        <v>0</v>
      </c>
      <c r="J14" s="45">
        <f>I14</f>
        <v>0</v>
      </c>
    </row>
    <row r="15" spans="1:10" ht="20.55" customHeight="1" x14ac:dyDescent="0.3">
      <c r="A15" s="38"/>
      <c r="B15" s="47" t="s">
        <v>21</v>
      </c>
      <c r="C15" s="34" t="s">
        <v>1</v>
      </c>
      <c r="D15" s="34">
        <v>0.6</v>
      </c>
      <c r="E15" s="34">
        <f>E13*D15</f>
        <v>60</v>
      </c>
      <c r="F15" s="34"/>
      <c r="G15" s="43">
        <f>E15*F15</f>
        <v>0</v>
      </c>
      <c r="H15" s="34"/>
      <c r="I15" s="43"/>
      <c r="J15" s="45">
        <f>G15</f>
        <v>0</v>
      </c>
    </row>
    <row r="16" spans="1:10" ht="30" x14ac:dyDescent="0.3">
      <c r="A16" s="38"/>
      <c r="B16" s="44" t="s">
        <v>22</v>
      </c>
      <c r="C16" s="34" t="s">
        <v>23</v>
      </c>
      <c r="D16" s="34"/>
      <c r="E16" s="36">
        <v>20</v>
      </c>
      <c r="F16" s="43"/>
      <c r="G16" s="34">
        <f>F16*E16</f>
        <v>0</v>
      </c>
      <c r="H16" s="43"/>
      <c r="I16" s="43"/>
      <c r="J16" s="45">
        <f>G16</f>
        <v>0</v>
      </c>
    </row>
    <row r="17" spans="1:10" ht="15" x14ac:dyDescent="0.35">
      <c r="A17" s="55"/>
      <c r="B17" s="66" t="s">
        <v>0</v>
      </c>
      <c r="C17" s="67"/>
      <c r="D17" s="67"/>
      <c r="E17" s="68"/>
      <c r="F17" s="69"/>
      <c r="G17" s="70">
        <f>SUM(G5:G16)</f>
        <v>0</v>
      </c>
      <c r="H17" s="70"/>
      <c r="I17" s="70">
        <f>SUM(I5:I16)</f>
        <v>0</v>
      </c>
      <c r="J17" s="58">
        <f>SUM(J5:J16)</f>
        <v>0</v>
      </c>
    </row>
    <row r="18" spans="1:10" s="1" customFormat="1" ht="30" x14ac:dyDescent="0.35">
      <c r="A18" s="55"/>
      <c r="B18" s="44" t="s">
        <v>101</v>
      </c>
      <c r="C18" s="56" t="s">
        <v>104</v>
      </c>
      <c r="D18" s="56"/>
      <c r="E18" s="56"/>
      <c r="F18" s="56"/>
      <c r="G18" s="57"/>
      <c r="H18" s="58"/>
      <c r="I18" s="58"/>
      <c r="J18" s="58" t="e">
        <f>J17*C18</f>
        <v>#VALUE!</v>
      </c>
    </row>
    <row r="19" spans="1:10" s="1" customFormat="1" ht="15" x14ac:dyDescent="0.35">
      <c r="A19" s="55"/>
      <c r="B19" s="25" t="s">
        <v>0</v>
      </c>
      <c r="C19" s="56"/>
      <c r="D19" s="56"/>
      <c r="E19" s="56"/>
      <c r="F19" s="56"/>
      <c r="G19" s="57"/>
      <c r="H19" s="58"/>
      <c r="I19" s="58"/>
      <c r="J19" s="58" t="e">
        <f>SUM(J17:J18)</f>
        <v>#VALUE!</v>
      </c>
    </row>
    <row r="20" spans="1:10" s="1" customFormat="1" ht="15" x14ac:dyDescent="0.35">
      <c r="A20" s="55"/>
      <c r="B20" s="25" t="s">
        <v>103</v>
      </c>
      <c r="C20" s="56" t="s">
        <v>104</v>
      </c>
      <c r="D20" s="56"/>
      <c r="E20" s="56"/>
      <c r="F20" s="56"/>
      <c r="G20" s="57"/>
      <c r="H20" s="58"/>
      <c r="I20" s="58"/>
      <c r="J20" s="58" t="e">
        <f>J19*C20</f>
        <v>#VALUE!</v>
      </c>
    </row>
    <row r="21" spans="1:10" s="1" customFormat="1" ht="15" x14ac:dyDescent="0.35">
      <c r="A21" s="55"/>
      <c r="B21" s="25" t="s">
        <v>53</v>
      </c>
      <c r="C21" s="56"/>
      <c r="D21" s="56"/>
      <c r="E21" s="56"/>
      <c r="F21" s="56"/>
      <c r="G21" s="57"/>
      <c r="H21" s="58"/>
      <c r="I21" s="58"/>
      <c r="J21" s="58" t="e">
        <f>SUM(J19:J20)</f>
        <v>#VALUE!</v>
      </c>
    </row>
    <row r="22" spans="1:10" x14ac:dyDescent="0.3">
      <c r="A22" s="72"/>
      <c r="B22" s="73" t="s">
        <v>102</v>
      </c>
      <c r="C22" s="72" t="s">
        <v>104</v>
      </c>
      <c r="D22" s="72"/>
      <c r="E22" s="72"/>
      <c r="F22" s="72"/>
      <c r="G22" s="72"/>
      <c r="H22" s="72"/>
      <c r="I22" s="72"/>
      <c r="J22" s="85" t="e">
        <f>J21*C22</f>
        <v>#VALUE!</v>
      </c>
    </row>
    <row r="23" spans="1:10" x14ac:dyDescent="0.3">
      <c r="A23" s="72"/>
      <c r="B23" s="73" t="s">
        <v>53</v>
      </c>
      <c r="C23" s="72"/>
      <c r="D23" s="72"/>
      <c r="E23" s="72"/>
      <c r="F23" s="72"/>
      <c r="G23" s="72"/>
      <c r="H23" s="72"/>
      <c r="I23" s="72"/>
      <c r="J23" s="85" t="e">
        <f>SUM(J21:J22)</f>
        <v>#VALUE!</v>
      </c>
    </row>
    <row r="24" spans="1:10" x14ac:dyDescent="0.3">
      <c r="J24" s="86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38"/>
  <sheetViews>
    <sheetView topLeftCell="A12" zoomScale="90" zoomScaleNormal="90" workbookViewId="0">
      <selection activeCell="J35" sqref="J35"/>
    </sheetView>
  </sheetViews>
  <sheetFormatPr defaultColWidth="8.77734375" defaultRowHeight="14.4" x14ac:dyDescent="0.3"/>
  <cols>
    <col min="1" max="1" width="5.21875" style="29" customWidth="1"/>
    <col min="2" max="2" width="39.77734375" style="83" customWidth="1"/>
    <col min="3" max="3" width="7.77734375" style="29" customWidth="1"/>
    <col min="4" max="4" width="10.77734375" style="29" customWidth="1"/>
    <col min="5" max="5" width="9.21875" style="29" customWidth="1"/>
    <col min="6" max="6" width="10.77734375" style="29" customWidth="1"/>
    <col min="7" max="7" width="10.44140625" style="29" customWidth="1"/>
    <col min="8" max="8" width="10.77734375" style="29" customWidth="1"/>
    <col min="9" max="9" width="9.21875" style="29" bestFit="1" customWidth="1"/>
    <col min="10" max="10" width="10.77734375" style="29" customWidth="1"/>
    <col min="11" max="16384" width="8.77734375" style="29"/>
  </cols>
  <sheetData>
    <row r="1" spans="1:10" ht="15" x14ac:dyDescent="0.35">
      <c r="A1" s="2"/>
      <c r="B1" s="3"/>
      <c r="C1" s="2"/>
      <c r="D1" s="2"/>
      <c r="E1" s="2"/>
      <c r="F1" s="2"/>
      <c r="G1" s="2"/>
      <c r="H1" s="2"/>
      <c r="I1" s="4"/>
      <c r="J1" s="5"/>
    </row>
    <row r="2" spans="1:10" ht="15" x14ac:dyDescent="0.35">
      <c r="A2" s="6"/>
      <c r="B2" s="75"/>
      <c r="C2" s="7"/>
      <c r="I2" s="8"/>
      <c r="J2" s="9"/>
    </row>
    <row r="3" spans="1:10" ht="16.2" x14ac:dyDescent="0.4">
      <c r="A3" s="76"/>
      <c r="B3" s="77"/>
      <c r="C3" s="76"/>
      <c r="D3" s="76"/>
      <c r="E3" s="76"/>
      <c r="F3" s="76"/>
      <c r="G3" s="76"/>
      <c r="H3" s="76"/>
      <c r="I3" s="76"/>
      <c r="J3" s="76"/>
    </row>
    <row r="4" spans="1:10" ht="17.399999999999999" x14ac:dyDescent="0.4">
      <c r="A4" s="30"/>
      <c r="B4" s="106"/>
      <c r="C4" s="106"/>
      <c r="D4" s="106"/>
      <c r="E4" s="106"/>
      <c r="F4" s="106"/>
      <c r="G4" s="106"/>
      <c r="H4" s="106"/>
      <c r="I4" s="106"/>
      <c r="J4" s="78"/>
    </row>
    <row r="5" spans="1:10" ht="15" x14ac:dyDescent="0.35">
      <c r="A5" s="2"/>
      <c r="B5" s="79"/>
      <c r="C5" s="2"/>
      <c r="D5" s="2"/>
      <c r="E5" s="2"/>
      <c r="F5" s="2"/>
      <c r="G5" s="2"/>
      <c r="H5" s="2"/>
      <c r="I5" s="80"/>
      <c r="J5" s="81"/>
    </row>
    <row r="6" spans="1:10" ht="30" x14ac:dyDescent="0.3">
      <c r="A6" s="35" t="s">
        <v>9</v>
      </c>
      <c r="B6" s="35" t="s">
        <v>10</v>
      </c>
      <c r="C6" s="35" t="s">
        <v>11</v>
      </c>
      <c r="D6" s="35" t="s">
        <v>12</v>
      </c>
      <c r="E6" s="35"/>
      <c r="F6" s="36" t="s">
        <v>13</v>
      </c>
      <c r="G6" s="36"/>
      <c r="H6" s="61" t="s">
        <v>14</v>
      </c>
      <c r="I6" s="62"/>
      <c r="J6" s="31" t="s">
        <v>15</v>
      </c>
    </row>
    <row r="7" spans="1:10" ht="30" x14ac:dyDescent="0.3">
      <c r="A7" s="35"/>
      <c r="B7" s="35"/>
      <c r="C7" s="35"/>
      <c r="D7" s="32" t="s">
        <v>16</v>
      </c>
      <c r="E7" s="32" t="s">
        <v>17</v>
      </c>
      <c r="F7" s="33" t="s">
        <v>18</v>
      </c>
      <c r="G7" s="36" t="s">
        <v>0</v>
      </c>
      <c r="H7" s="35" t="s">
        <v>18</v>
      </c>
      <c r="I7" s="63" t="s">
        <v>0</v>
      </c>
      <c r="J7" s="37"/>
    </row>
    <row r="8" spans="1:10" ht="16.2" x14ac:dyDescent="0.3">
      <c r="B8" s="107" t="s">
        <v>88</v>
      </c>
      <c r="C8" s="108"/>
      <c r="D8" s="108"/>
      <c r="E8" s="108"/>
      <c r="F8" s="108"/>
      <c r="G8" s="108"/>
      <c r="H8" s="108"/>
      <c r="I8" s="108"/>
      <c r="J8" s="109"/>
    </row>
    <row r="9" spans="1:10" ht="15" x14ac:dyDescent="0.3">
      <c r="A9" s="38"/>
      <c r="B9" s="44" t="s">
        <v>89</v>
      </c>
      <c r="C9" s="34" t="s">
        <v>54</v>
      </c>
      <c r="D9" s="34"/>
      <c r="E9" s="36">
        <v>138</v>
      </c>
      <c r="F9" s="34"/>
      <c r="G9" s="43">
        <f>E9*F9</f>
        <v>0</v>
      </c>
      <c r="H9" s="34"/>
      <c r="I9" s="43">
        <f>E9*H9</f>
        <v>0</v>
      </c>
      <c r="J9" s="45"/>
    </row>
    <row r="10" spans="1:10" ht="16.2" x14ac:dyDescent="0.3">
      <c r="A10" s="64"/>
      <c r="B10" s="47" t="s">
        <v>90</v>
      </c>
      <c r="C10" s="34" t="s">
        <v>55</v>
      </c>
      <c r="D10" s="34"/>
      <c r="E10" s="34">
        <v>1200</v>
      </c>
      <c r="F10" s="34"/>
      <c r="G10" s="43"/>
      <c r="H10" s="34"/>
      <c r="I10" s="43">
        <f>E10*H10</f>
        <v>0</v>
      </c>
      <c r="J10" s="45">
        <f>I10</f>
        <v>0</v>
      </c>
    </row>
    <row r="11" spans="1:10" ht="16.2" x14ac:dyDescent="0.3">
      <c r="A11" s="64"/>
      <c r="B11" s="47" t="s">
        <v>91</v>
      </c>
      <c r="C11" s="34" t="s">
        <v>55</v>
      </c>
      <c r="D11" s="34"/>
      <c r="E11" s="34">
        <v>1200</v>
      </c>
      <c r="F11" s="34"/>
      <c r="G11" s="43">
        <f>E11*F11</f>
        <v>0</v>
      </c>
      <c r="H11" s="34"/>
      <c r="I11" s="43">
        <f>E11*H11</f>
        <v>0</v>
      </c>
      <c r="J11" s="45">
        <f>I11</f>
        <v>0</v>
      </c>
    </row>
    <row r="12" spans="1:10" ht="16.2" x14ac:dyDescent="0.3">
      <c r="A12" s="64"/>
      <c r="B12" s="47" t="s">
        <v>92</v>
      </c>
      <c r="C12" s="34" t="s">
        <v>54</v>
      </c>
      <c r="D12" s="34"/>
      <c r="E12" s="34">
        <v>100</v>
      </c>
      <c r="F12" s="34"/>
      <c r="G12" s="43">
        <f>E12*F12</f>
        <v>0</v>
      </c>
      <c r="H12" s="34"/>
      <c r="I12" s="43">
        <f>E12*H12</f>
        <v>0</v>
      </c>
      <c r="J12" s="45">
        <f>I12</f>
        <v>0</v>
      </c>
    </row>
    <row r="13" spans="1:10" ht="16.2" x14ac:dyDescent="0.3">
      <c r="B13" s="107" t="s">
        <v>95</v>
      </c>
      <c r="C13" s="108"/>
      <c r="D13" s="108"/>
      <c r="E13" s="108"/>
      <c r="F13" s="108"/>
      <c r="G13" s="108"/>
      <c r="H13" s="108"/>
      <c r="I13" s="108"/>
      <c r="J13" s="109"/>
    </row>
    <row r="14" spans="1:10" ht="30" x14ac:dyDescent="0.3">
      <c r="A14" s="38"/>
      <c r="B14" s="44" t="s">
        <v>79</v>
      </c>
      <c r="C14" s="34" t="s">
        <v>1</v>
      </c>
      <c r="D14" s="34"/>
      <c r="E14" s="36">
        <v>1200</v>
      </c>
      <c r="F14" s="34"/>
      <c r="G14" s="43">
        <f>E14*F14</f>
        <v>0</v>
      </c>
      <c r="H14" s="34"/>
      <c r="I14" s="43">
        <f>E14*H14</f>
        <v>0</v>
      </c>
      <c r="J14" s="45"/>
    </row>
    <row r="15" spans="1:10" ht="16.2" x14ac:dyDescent="0.3">
      <c r="A15" s="64"/>
      <c r="B15" s="47" t="s">
        <v>19</v>
      </c>
      <c r="C15" s="34" t="s">
        <v>1</v>
      </c>
      <c r="D15" s="34">
        <v>1</v>
      </c>
      <c r="E15" s="34">
        <f>D15*E14</f>
        <v>1200</v>
      </c>
      <c r="F15" s="34"/>
      <c r="G15" s="43"/>
      <c r="H15" s="34"/>
      <c r="I15" s="43">
        <f>E15*H15</f>
        <v>0</v>
      </c>
      <c r="J15" s="45">
        <f>I15</f>
        <v>0</v>
      </c>
    </row>
    <row r="16" spans="1:10" ht="16.2" x14ac:dyDescent="0.3">
      <c r="A16" s="64"/>
      <c r="B16" s="47" t="s">
        <v>80</v>
      </c>
      <c r="C16" s="34" t="s">
        <v>55</v>
      </c>
      <c r="D16" s="34">
        <v>1.05</v>
      </c>
      <c r="E16" s="34">
        <f>D16*E15</f>
        <v>1260</v>
      </c>
      <c r="F16" s="34"/>
      <c r="G16" s="43">
        <f>E16*F16</f>
        <v>0</v>
      </c>
      <c r="H16" s="34"/>
      <c r="I16" s="43"/>
      <c r="J16" s="45">
        <f>G16</f>
        <v>0</v>
      </c>
    </row>
    <row r="17" spans="1:10" ht="16.2" x14ac:dyDescent="0.3">
      <c r="A17" s="64"/>
      <c r="B17" s="47" t="s">
        <v>81</v>
      </c>
      <c r="C17" s="34" t="s">
        <v>55</v>
      </c>
      <c r="D17" s="34">
        <v>1</v>
      </c>
      <c r="E17" s="34">
        <f>D17*E16</f>
        <v>1260</v>
      </c>
      <c r="F17" s="34"/>
      <c r="G17" s="43">
        <f>E17*F17</f>
        <v>0</v>
      </c>
      <c r="H17" s="34"/>
      <c r="I17" s="43"/>
      <c r="J17" s="45">
        <f>G17</f>
        <v>0</v>
      </c>
    </row>
    <row r="18" spans="1:10" ht="16.2" x14ac:dyDescent="0.3">
      <c r="A18" s="64"/>
      <c r="B18" s="47" t="s">
        <v>85</v>
      </c>
      <c r="C18" s="34" t="s">
        <v>54</v>
      </c>
      <c r="D18" s="34"/>
      <c r="E18" s="34">
        <v>500</v>
      </c>
      <c r="F18" s="34"/>
      <c r="G18" s="43">
        <f>E18*F18</f>
        <v>0</v>
      </c>
      <c r="H18" s="34"/>
      <c r="I18" s="43">
        <f>E18*H18</f>
        <v>0</v>
      </c>
      <c r="J18" s="45">
        <f>G18+I18</f>
        <v>0</v>
      </c>
    </row>
    <row r="19" spans="1:10" ht="15" x14ac:dyDescent="0.3">
      <c r="A19" s="38"/>
      <c r="B19" s="50" t="s">
        <v>6</v>
      </c>
      <c r="C19" s="65" t="s">
        <v>7</v>
      </c>
      <c r="D19" s="65">
        <v>0.2</v>
      </c>
      <c r="E19" s="65">
        <f>E14*D19</f>
        <v>240</v>
      </c>
      <c r="F19" s="65"/>
      <c r="G19" s="43">
        <f>E19*F19</f>
        <v>0</v>
      </c>
      <c r="H19" s="65"/>
      <c r="I19" s="43"/>
      <c r="J19" s="45">
        <f>G19</f>
        <v>0</v>
      </c>
    </row>
    <row r="20" spans="1:10" ht="30" x14ac:dyDescent="0.3">
      <c r="A20" s="38"/>
      <c r="B20" s="44" t="s">
        <v>86</v>
      </c>
      <c r="C20" s="34" t="s">
        <v>1</v>
      </c>
      <c r="D20" s="34"/>
      <c r="E20" s="36">
        <v>1200</v>
      </c>
      <c r="F20" s="34"/>
      <c r="G20" s="43">
        <f>E20*F20</f>
        <v>0</v>
      </c>
      <c r="H20" s="34"/>
      <c r="I20" s="43">
        <f>E20*H20</f>
        <v>0</v>
      </c>
      <c r="J20" s="45"/>
    </row>
    <row r="21" spans="1:10" ht="16.2" x14ac:dyDescent="0.3">
      <c r="A21" s="64"/>
      <c r="B21" s="47" t="s">
        <v>19</v>
      </c>
      <c r="C21" s="34" t="s">
        <v>1</v>
      </c>
      <c r="D21" s="34">
        <v>1</v>
      </c>
      <c r="E21" s="34">
        <f>D21*E20</f>
        <v>1200</v>
      </c>
      <c r="F21" s="34"/>
      <c r="G21" s="43"/>
      <c r="H21" s="34"/>
      <c r="I21" s="43">
        <f>E21*H21</f>
        <v>0</v>
      </c>
      <c r="J21" s="45">
        <f>I21</f>
        <v>0</v>
      </c>
    </row>
    <row r="22" spans="1:10" ht="16.2" x14ac:dyDescent="0.3">
      <c r="A22" s="64"/>
      <c r="B22" s="47" t="s">
        <v>87</v>
      </c>
      <c r="C22" s="34" t="s">
        <v>55</v>
      </c>
      <c r="D22" s="34">
        <v>1.05</v>
      </c>
      <c r="E22" s="34">
        <f>D22*E21</f>
        <v>1260</v>
      </c>
      <c r="F22" s="34"/>
      <c r="G22" s="43">
        <f>E22*F22</f>
        <v>0</v>
      </c>
      <c r="H22" s="34"/>
      <c r="I22" s="43"/>
      <c r="J22" s="45">
        <f>G22</f>
        <v>0</v>
      </c>
    </row>
    <row r="23" spans="1:10" ht="16.2" x14ac:dyDescent="0.3">
      <c r="A23" s="64"/>
      <c r="B23" s="47" t="s">
        <v>81</v>
      </c>
      <c r="C23" s="34" t="s">
        <v>55</v>
      </c>
      <c r="D23" s="34">
        <v>1</v>
      </c>
      <c r="E23" s="34">
        <f>D23*E22</f>
        <v>1260</v>
      </c>
      <c r="F23" s="34"/>
      <c r="G23" s="43">
        <f>E23*F23</f>
        <v>0</v>
      </c>
      <c r="H23" s="34"/>
      <c r="I23" s="43"/>
      <c r="J23" s="45">
        <f>G23</f>
        <v>0</v>
      </c>
    </row>
    <row r="24" spans="1:10" ht="15" x14ac:dyDescent="0.3">
      <c r="A24" s="38"/>
      <c r="B24" s="50" t="s">
        <v>6</v>
      </c>
      <c r="C24" s="65" t="s">
        <v>7</v>
      </c>
      <c r="D24" s="65">
        <v>0.2</v>
      </c>
      <c r="E24" s="65">
        <f>E20*D24</f>
        <v>240</v>
      </c>
      <c r="F24" s="65"/>
      <c r="G24" s="43">
        <f>E24*F24</f>
        <v>0</v>
      </c>
      <c r="H24" s="65"/>
      <c r="I24" s="43"/>
      <c r="J24" s="45">
        <f>G24</f>
        <v>0</v>
      </c>
    </row>
    <row r="25" spans="1:10" ht="30" x14ac:dyDescent="0.3">
      <c r="A25" s="38"/>
      <c r="B25" s="44" t="s">
        <v>82</v>
      </c>
      <c r="C25" s="34" t="s">
        <v>1</v>
      </c>
      <c r="D25" s="34"/>
      <c r="E25" s="34">
        <v>5000</v>
      </c>
      <c r="F25" s="34"/>
      <c r="G25" s="45"/>
      <c r="H25" s="34"/>
      <c r="I25" s="45"/>
      <c r="J25" s="45"/>
    </row>
    <row r="26" spans="1:10" ht="15" x14ac:dyDescent="0.3">
      <c r="A26" s="38"/>
      <c r="B26" s="47" t="s">
        <v>19</v>
      </c>
      <c r="C26" s="34" t="s">
        <v>1</v>
      </c>
      <c r="D26" s="34">
        <v>1</v>
      </c>
      <c r="E26" s="34">
        <f>D26*E25</f>
        <v>5000</v>
      </c>
      <c r="F26" s="34"/>
      <c r="G26" s="43"/>
      <c r="H26" s="34"/>
      <c r="I26" s="43">
        <f>E26*H26</f>
        <v>0</v>
      </c>
      <c r="J26" s="45">
        <f>I26</f>
        <v>0</v>
      </c>
    </row>
    <row r="27" spans="1:10" ht="20.55" customHeight="1" x14ac:dyDescent="0.3">
      <c r="A27" s="38"/>
      <c r="B27" s="47" t="s">
        <v>21</v>
      </c>
      <c r="C27" s="34" t="s">
        <v>1</v>
      </c>
      <c r="D27" s="34">
        <v>0.6</v>
      </c>
      <c r="E27" s="34">
        <f>E25*D27</f>
        <v>3000</v>
      </c>
      <c r="F27" s="34"/>
      <c r="G27" s="43">
        <f>E27*F27</f>
        <v>0</v>
      </c>
      <c r="H27" s="34"/>
      <c r="I27" s="43"/>
      <c r="J27" s="45">
        <f>G27</f>
        <v>0</v>
      </c>
    </row>
    <row r="28" spans="1:10" ht="16.2" x14ac:dyDescent="0.3">
      <c r="A28" s="64"/>
      <c r="B28" s="47" t="s">
        <v>83</v>
      </c>
      <c r="C28" s="34" t="s">
        <v>31</v>
      </c>
      <c r="D28" s="34">
        <v>0.35</v>
      </c>
      <c r="E28" s="34">
        <f>E25*D28</f>
        <v>1750</v>
      </c>
      <c r="F28" s="34"/>
      <c r="G28" s="43">
        <f>E28*F28</f>
        <v>0</v>
      </c>
      <c r="H28" s="34"/>
      <c r="I28" s="43"/>
      <c r="J28" s="45">
        <f>G28</f>
        <v>0</v>
      </c>
    </row>
    <row r="29" spans="1:10" ht="15" x14ac:dyDescent="0.3">
      <c r="A29" s="38"/>
      <c r="B29" s="50" t="s">
        <v>6</v>
      </c>
      <c r="C29" s="65" t="s">
        <v>7</v>
      </c>
      <c r="D29" s="65">
        <v>0.2</v>
      </c>
      <c r="E29" s="65">
        <f>E25*D29</f>
        <v>1000</v>
      </c>
      <c r="F29" s="65"/>
      <c r="G29" s="43">
        <f>E29*F29</f>
        <v>0</v>
      </c>
      <c r="H29" s="65"/>
      <c r="I29" s="43"/>
      <c r="J29" s="45">
        <f>G29</f>
        <v>0</v>
      </c>
    </row>
    <row r="30" spans="1:10" ht="25.05" customHeight="1" x14ac:dyDescent="0.3">
      <c r="A30" s="38"/>
      <c r="B30" s="44" t="s">
        <v>84</v>
      </c>
      <c r="C30" s="34" t="s">
        <v>3</v>
      </c>
      <c r="D30" s="34">
        <v>1</v>
      </c>
      <c r="E30" s="34">
        <v>1</v>
      </c>
      <c r="F30" s="34"/>
      <c r="G30" s="45">
        <f t="shared" ref="G30" si="0">E30*F30</f>
        <v>0</v>
      </c>
      <c r="H30" s="34"/>
      <c r="I30" s="45">
        <f>E30*H30</f>
        <v>0</v>
      </c>
      <c r="J30" s="45">
        <f>I30+G30</f>
        <v>0</v>
      </c>
    </row>
    <row r="31" spans="1:10" ht="15" x14ac:dyDescent="0.3">
      <c r="A31" s="38"/>
      <c r="B31" s="44" t="s">
        <v>58</v>
      </c>
      <c r="C31" s="34" t="s">
        <v>23</v>
      </c>
      <c r="D31" s="34"/>
      <c r="E31" s="36">
        <v>200</v>
      </c>
      <c r="F31" s="43"/>
      <c r="G31" s="34">
        <f>F31*E31</f>
        <v>0</v>
      </c>
      <c r="H31" s="43"/>
      <c r="I31" s="43"/>
      <c r="J31" s="45">
        <f>G31</f>
        <v>0</v>
      </c>
    </row>
    <row r="32" spans="1:10" ht="15" x14ac:dyDescent="0.35">
      <c r="A32" s="55"/>
      <c r="B32" s="66" t="s">
        <v>0</v>
      </c>
      <c r="C32" s="67"/>
      <c r="D32" s="67"/>
      <c r="E32" s="68"/>
      <c r="F32" s="69"/>
      <c r="G32" s="70">
        <f>SUM(G9:G31)</f>
        <v>0</v>
      </c>
      <c r="H32" s="70"/>
      <c r="I32" s="70">
        <f>SUM(I9:I31)</f>
        <v>0</v>
      </c>
      <c r="J32" s="71">
        <f>SUM(J9:J31)</f>
        <v>0</v>
      </c>
    </row>
    <row r="33" spans="1:10" s="82" customFormat="1" ht="30" x14ac:dyDescent="0.35">
      <c r="A33" s="55"/>
      <c r="B33" s="44" t="s">
        <v>101</v>
      </c>
      <c r="C33" s="56" t="s">
        <v>104</v>
      </c>
      <c r="D33" s="56"/>
      <c r="E33" s="56"/>
      <c r="F33" s="56"/>
      <c r="G33" s="57"/>
      <c r="H33" s="58"/>
      <c r="I33" s="58"/>
      <c r="J33" s="71" t="e">
        <f>J32*C33</f>
        <v>#VALUE!</v>
      </c>
    </row>
    <row r="34" spans="1:10" s="82" customFormat="1" ht="15" x14ac:dyDescent="0.35">
      <c r="A34" s="55"/>
      <c r="B34" s="25" t="s">
        <v>0</v>
      </c>
      <c r="C34" s="56"/>
      <c r="D34" s="56"/>
      <c r="E34" s="56"/>
      <c r="F34" s="56"/>
      <c r="G34" s="57"/>
      <c r="H34" s="58"/>
      <c r="I34" s="58"/>
      <c r="J34" s="71" t="e">
        <f>SUM(J32:J33)</f>
        <v>#VALUE!</v>
      </c>
    </row>
    <row r="35" spans="1:10" s="82" customFormat="1" ht="15" x14ac:dyDescent="0.35">
      <c r="A35" s="55"/>
      <c r="B35" s="25" t="s">
        <v>103</v>
      </c>
      <c r="C35" s="56" t="s">
        <v>104</v>
      </c>
      <c r="D35" s="56"/>
      <c r="E35" s="56"/>
      <c r="F35" s="56"/>
      <c r="G35" s="57"/>
      <c r="H35" s="58"/>
      <c r="I35" s="58"/>
      <c r="J35" s="71" t="e">
        <f>J34*C35</f>
        <v>#VALUE!</v>
      </c>
    </row>
    <row r="36" spans="1:10" s="82" customFormat="1" ht="15" x14ac:dyDescent="0.35">
      <c r="A36" s="55"/>
      <c r="B36" s="25" t="s">
        <v>53</v>
      </c>
      <c r="C36" s="56"/>
      <c r="D36" s="56"/>
      <c r="E36" s="56"/>
      <c r="F36" s="56"/>
      <c r="G36" s="57"/>
      <c r="H36" s="58"/>
      <c r="I36" s="58"/>
      <c r="J36" s="71" t="e">
        <f>SUM(J34:J35)</f>
        <v>#VALUE!</v>
      </c>
    </row>
    <row r="37" spans="1:10" x14ac:dyDescent="0.3">
      <c r="A37" s="72"/>
      <c r="B37" s="73" t="s">
        <v>102</v>
      </c>
      <c r="C37" s="72" t="s">
        <v>104</v>
      </c>
      <c r="D37" s="72"/>
      <c r="E37" s="72"/>
      <c r="F37" s="72"/>
      <c r="G37" s="72"/>
      <c r="H37" s="72"/>
      <c r="I37" s="72"/>
      <c r="J37" s="74" t="e">
        <f>J36*C37</f>
        <v>#VALUE!</v>
      </c>
    </row>
    <row r="38" spans="1:10" x14ac:dyDescent="0.3">
      <c r="A38" s="72"/>
      <c r="B38" s="73" t="s">
        <v>53</v>
      </c>
      <c r="C38" s="72"/>
      <c r="D38" s="72"/>
      <c r="E38" s="72"/>
      <c r="F38" s="72"/>
      <c r="G38" s="72"/>
      <c r="H38" s="72"/>
      <c r="I38" s="72"/>
      <c r="J38" s="74" t="e">
        <f>SUM(J36:J37)</f>
        <v>#VALUE!</v>
      </c>
    </row>
  </sheetData>
  <mergeCells count="3">
    <mergeCell ref="B4:I4"/>
    <mergeCell ref="B13:J13"/>
    <mergeCell ref="B8:J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ჯამური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2024-01-22T16:21:04Z</dcterms:modified>
</cp:coreProperties>
</file>