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49.67.38\Investment_project\Kaspi\WBS N.2910256658.01_CM1_CM2_Building_Rehabilitation\Demolishing_Works\"/>
    </mc:Choice>
  </mc:AlternateContent>
  <xr:revisionPtr revIDLastSave="0" documentId="8_{7C049EDC-C18D-4853-A37B-1066F610DCF9}" xr6:coauthVersionLast="47" xr6:coauthVersionMax="47" xr10:uidLastSave="{00000000-0000-0000-0000-000000000000}"/>
  <bookViews>
    <workbookView xWindow="28680" yWindow="-120" windowWidth="29040" windowHeight="15840" xr2:uid="{58DCA2AB-91BE-4D7F-AD9B-82B811818E22}"/>
  </bookViews>
  <sheets>
    <sheet name="BoQ&amp;Pricebreakdown_Ta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F16" i="2"/>
  <c r="F15" i="2"/>
  <c r="F14" i="2"/>
  <c r="F13" i="2"/>
  <c r="F12" i="2"/>
  <c r="F11" i="2"/>
  <c r="F10" i="2"/>
  <c r="F9" i="2"/>
  <c r="F8" i="2"/>
  <c r="F7" i="2"/>
  <c r="F6" i="2"/>
  <c r="F5" i="2"/>
  <c r="D16" i="2"/>
  <c r="D13" i="2"/>
  <c r="D12" i="2"/>
  <c r="D9" i="2"/>
  <c r="F4" i="2"/>
  <c r="F17" i="2" l="1"/>
</calcChain>
</file>

<file path=xl/sharedStrings.xml><?xml version="1.0" encoding="utf-8"?>
<sst xmlns="http://schemas.openxmlformats.org/spreadsheetml/2006/main" count="38" uniqueCount="26">
  <si>
    <t>Unit</t>
  </si>
  <si>
    <t>QTY</t>
  </si>
  <si>
    <t>Unit price GEL</t>
  </si>
  <si>
    <t>Total Price GEL</t>
  </si>
  <si>
    <t>tone</t>
  </si>
  <si>
    <t>m3</t>
  </si>
  <si>
    <t>Total</t>
  </si>
  <si>
    <t>ცემენტის #1 წისქვილის დოზატორებისა და სხვა მექანიკური დანადგარების დემონტაჟი</t>
  </si>
  <si>
    <t>CM1 CM2 -ის ახალი ფილტრების შენობა ნაგებობის ბლოკის კედლების დემონტაჟი</t>
  </si>
  <si>
    <t>CM1 -ის ძველი ფილტრის შენობა ნაგებობის ბლოკის კედლების დემონტაჟი</t>
  </si>
  <si>
    <t>CM1 CM2 -ის ახალი ფილტრების შენობა ნაგებობის სახურავის გაწმენდა ნადები მტვერიდან</t>
  </si>
  <si>
    <t>CM1 -ის ძველი ფილტრის შენობა ნაგებობის სახურავის გაწმენდა ნადები მტვერიდან</t>
  </si>
  <si>
    <t>CM1 -ის ძველი ფილტრის შენობის გასწვრივ , 7.0მ ნიშნულზე არსებული გადახურვის ფილის დემონტაჟი კოლონების და ნადები მტვრის ჩათვლით</t>
  </si>
  <si>
    <t>რიგელი 5*22+3*11=150მ, კოლონა 8*7=60მ, კოლონა 50*60 რიგელი 60*40, ფილა 21*15=315მ2</t>
  </si>
  <si>
    <t>CM1 -ის ძველი ფილტრის შენობიდან არაფუნქციური მოწყობილობებისა დემონტაჟი და ჯართის მოედანზე გადატანა</t>
  </si>
  <si>
    <t>CM1 -ის ძველი ფილტრის შენობის გასუფთავება სამშენებლო ნარჩენებისა და მტვერისაგან</t>
  </si>
  <si>
    <t>მოცულობა სავარაუდოა</t>
  </si>
  <si>
    <t>რიგელი 6*22+3*10=160მ, კოლონა 9*7=65მ, კოლონა 50*60 რიგელი 60*40, ფილა 21*10=210მ2, ხვიმირა 40 მ3</t>
  </si>
  <si>
    <t>დემონტირებული წისქვილების  ფილტრების შენობა ნაგებობა #1 -ის 7.0 ნიშნულზე გადახურვის სრული დემონტაჟი, უფუნქციო ხვიმირების და მათი საყრდენი რკინაბეტონის კონსტრუქციის ჩათვლით</t>
  </si>
  <si>
    <t>დემონტირებული წისქვილების  ფილტრების შენობა ნაგებობა #1 -ის მარლივი შენობის დემონტაჟი</t>
  </si>
  <si>
    <t>რიგელი 5*10*3+3*7*3=220მ, კოლონა 7*15=105მ, კოლონა 50*60 რიგელი 60*40, ფილა 7*10=70მ2</t>
  </si>
  <si>
    <t>CM1 წისქვილის და ძველი დემონტირებული წისქვილების მიმღები ხვიმირრების ნაგებობა</t>
  </si>
  <si>
    <t>დემონტირებული წისქვილების  ფილტრების შენობა ნაგებობა #1 -ის ძირზე ნაყარის ექსკავაცია, CM1 წისქვილის ძირის ნიშნულის დონემდე</t>
  </si>
  <si>
    <t>სამშენებლო ნარჩენების გატანა ნაგავსაყრელზე</t>
  </si>
  <si>
    <t>სადემონტაჟო სამუშაოები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</si>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</sst>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22B2-8480-4B14-9388-3A55E41B7F1F}">
  <dimension ref="B3:G27"/>
  <sheetViews>
    <sheetView tabSelected="1" workbookViewId="0">
      <selection activeCell="E16" sqref="E16"/>
    </sheetView>
  </sheetViews>
  <sheetFormatPr defaultRowHeight="14.25" x14ac:dyDescent="0.2"/>
  <cols>
    <col min="2" max="2" width="97" style="2" bestFit="1" customWidth="1"/>
    <col min="3" max="4" width="9" style="3"/>
    <col min="5" max="5" width="14" bestFit="1" customWidth="1"/>
    <col min="6" max="6" width="16.25" style="1" bestFit="1" customWidth="1"/>
    <col min="7" max="7" width="44.875" style="2" customWidth="1"/>
  </cols>
  <sheetData>
    <row r="3" spans="2:7" s="3" customFormat="1" ht="15" x14ac:dyDescent="0.25">
      <c r="B3" s="4" t="s">
        <v>24</v>
      </c>
      <c r="C3" s="5" t="s">
        <v>0</v>
      </c>
      <c r="D3" s="5" t="s">
        <v>1</v>
      </c>
      <c r="E3" s="5" t="s">
        <v>2</v>
      </c>
      <c r="F3" s="6" t="s">
        <v>3</v>
      </c>
      <c r="G3" s="6" t="s">
        <v>25</v>
      </c>
    </row>
    <row r="4" spans="2:7" x14ac:dyDescent="0.2">
      <c r="B4" s="7" t="s">
        <v>7</v>
      </c>
      <c r="C4" s="8" t="s">
        <v>4</v>
      </c>
      <c r="D4" s="8">
        <v>10</v>
      </c>
      <c r="E4" s="9"/>
      <c r="F4" s="10">
        <f t="shared" ref="F4:F16" si="0">D4*E4</f>
        <v>0</v>
      </c>
      <c r="G4" s="7"/>
    </row>
    <row r="5" spans="2:7" x14ac:dyDescent="0.2">
      <c r="B5" s="7" t="s">
        <v>8</v>
      </c>
      <c r="C5" s="8" t="s">
        <v>5</v>
      </c>
      <c r="D5" s="8">
        <v>170</v>
      </c>
      <c r="E5" s="9"/>
      <c r="F5" s="10">
        <f t="shared" si="0"/>
        <v>0</v>
      </c>
      <c r="G5" s="7"/>
    </row>
    <row r="6" spans="2:7" x14ac:dyDescent="0.2">
      <c r="B6" s="7" t="s">
        <v>10</v>
      </c>
      <c r="C6" s="8" t="s">
        <v>5</v>
      </c>
      <c r="D6" s="8">
        <v>30</v>
      </c>
      <c r="E6" s="9"/>
      <c r="F6" s="10">
        <f t="shared" si="0"/>
        <v>0</v>
      </c>
      <c r="G6" s="7"/>
    </row>
    <row r="7" spans="2:7" x14ac:dyDescent="0.2">
      <c r="B7" s="7" t="s">
        <v>9</v>
      </c>
      <c r="C7" s="8" t="s">
        <v>5</v>
      </c>
      <c r="D7" s="8">
        <v>110</v>
      </c>
      <c r="E7" s="9"/>
      <c r="F7" s="10">
        <f t="shared" si="0"/>
        <v>0</v>
      </c>
      <c r="G7" s="7"/>
    </row>
    <row r="8" spans="2:7" x14ac:dyDescent="0.2">
      <c r="B8" s="7" t="s">
        <v>11</v>
      </c>
      <c r="C8" s="8" t="s">
        <v>5</v>
      </c>
      <c r="D8" s="8">
        <v>35</v>
      </c>
      <c r="E8" s="9"/>
      <c r="F8" s="10">
        <f t="shared" si="0"/>
        <v>0</v>
      </c>
      <c r="G8" s="7"/>
    </row>
    <row r="9" spans="2:7" ht="28.5" x14ac:dyDescent="0.2">
      <c r="B9" s="7" t="s">
        <v>12</v>
      </c>
      <c r="C9" s="8" t="s">
        <v>5</v>
      </c>
      <c r="D9" s="11">
        <f>150*(0.6*0.4)+60*(0.5*0.6)+315*0.2+315*0.3</f>
        <v>211.5</v>
      </c>
      <c r="E9" s="9"/>
      <c r="F9" s="10">
        <f t="shared" si="0"/>
        <v>0</v>
      </c>
      <c r="G9" s="7" t="s">
        <v>13</v>
      </c>
    </row>
    <row r="10" spans="2:7" ht="28.5" x14ac:dyDescent="0.2">
      <c r="B10" s="7" t="s">
        <v>14</v>
      </c>
      <c r="C10" s="8" t="s">
        <v>4</v>
      </c>
      <c r="D10" s="11">
        <v>20</v>
      </c>
      <c r="E10" s="9"/>
      <c r="F10" s="10">
        <f t="shared" si="0"/>
        <v>0</v>
      </c>
      <c r="G10" s="7"/>
    </row>
    <row r="11" spans="2:7" x14ac:dyDescent="0.2">
      <c r="B11" s="7" t="s">
        <v>15</v>
      </c>
      <c r="C11" s="8" t="s">
        <v>5</v>
      </c>
      <c r="D11" s="11">
        <v>15</v>
      </c>
      <c r="E11" s="9"/>
      <c r="F11" s="10">
        <f t="shared" si="0"/>
        <v>0</v>
      </c>
      <c r="G11" s="7" t="s">
        <v>16</v>
      </c>
    </row>
    <row r="12" spans="2:7" ht="42.75" x14ac:dyDescent="0.2">
      <c r="B12" s="12" t="s">
        <v>18</v>
      </c>
      <c r="C12" s="8" t="s">
        <v>5</v>
      </c>
      <c r="D12" s="11">
        <f>160*(0.6*0.4)+65*(0.5*0.6)+210*0.2+210*0.5+40</f>
        <v>244.9</v>
      </c>
      <c r="E12" s="9"/>
      <c r="F12" s="10">
        <f t="shared" si="0"/>
        <v>0</v>
      </c>
      <c r="G12" s="7" t="s">
        <v>17</v>
      </c>
    </row>
    <row r="13" spans="2:7" ht="28.5" x14ac:dyDescent="0.2">
      <c r="B13" s="12" t="s">
        <v>19</v>
      </c>
      <c r="C13" s="8" t="s">
        <v>5</v>
      </c>
      <c r="D13" s="11">
        <f>220*(0.6*0.4)+105*(0.5*0.6)+70*0.2+70*0.4</f>
        <v>126.3</v>
      </c>
      <c r="E13" s="9"/>
      <c r="F13" s="10">
        <f t="shared" si="0"/>
        <v>0</v>
      </c>
      <c r="G13" s="7" t="s">
        <v>20</v>
      </c>
    </row>
    <row r="14" spans="2:7" ht="28.5" x14ac:dyDescent="0.2">
      <c r="B14" s="12" t="s">
        <v>22</v>
      </c>
      <c r="C14" s="8" t="s">
        <v>5</v>
      </c>
      <c r="D14" s="11">
        <v>345</v>
      </c>
      <c r="E14" s="9"/>
      <c r="F14" s="10">
        <f t="shared" si="0"/>
        <v>0</v>
      </c>
      <c r="G14" s="7"/>
    </row>
    <row r="15" spans="2:7" x14ac:dyDescent="0.2">
      <c r="B15" s="7" t="s">
        <v>21</v>
      </c>
      <c r="C15" s="8" t="s">
        <v>5</v>
      </c>
      <c r="D15" s="11">
        <v>60</v>
      </c>
      <c r="E15" s="9"/>
      <c r="F15" s="10">
        <f t="shared" si="0"/>
        <v>0</v>
      </c>
      <c r="G15" s="7" t="s">
        <v>16</v>
      </c>
    </row>
    <row r="16" spans="2:7" x14ac:dyDescent="0.2">
      <c r="B16" s="7" t="s">
        <v>23</v>
      </c>
      <c r="C16" s="8" t="s">
        <v>5</v>
      </c>
      <c r="D16" s="11">
        <f>SUM(D5,D6,D7,D8,D9,D11,D12,D13,D14,D15)</f>
        <v>1347.6999999999998</v>
      </c>
      <c r="E16" s="9"/>
      <c r="F16" s="10">
        <f t="shared" si="0"/>
        <v>0</v>
      </c>
      <c r="G16" s="7"/>
    </row>
    <row r="17" spans="5:7" ht="15" x14ac:dyDescent="0.25">
      <c r="E17" s="5" t="s">
        <v>6</v>
      </c>
      <c r="F17" s="6">
        <f>SUM(F4:F16)</f>
        <v>0</v>
      </c>
    </row>
    <row r="27" spans="5:7" x14ac:dyDescent="0.2">
      <c r="G27" s="2">
        <f>300*16</f>
        <v>4800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BoQ&amp;Pricebreakdown_Tamplate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Sadunishvili, Irakli (Tbilisi) GEO</dc:creator>
  <cp:lastModifiedBy>Sadunishvili, Irakli (Tbilisi) GEO</cp:lastModifiedBy>
  <dcterms:created xsi:type="dcterms:W3CDTF">2023-12-25T10:12:00Z</dcterms:created>
  <dcterms:modified xsi:type="dcterms:W3CDTF">2024-01-30T08:25:48Z</dcterms:modified>
</cp:coreProperties>
</file>