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Logistics\ტენდერი 2024 წლის\SB რემონტი\ზაარბრიუკენის მე 3 სართულის რემონტი\ტენდერის ფოლდერი\"/>
    </mc:Choice>
  </mc:AlternateContent>
  <xr:revisionPtr revIDLastSave="0" documentId="13_ncr:1_{06F4F6F5-8AFF-4E4E-A227-B619F8CCB5D5}" xr6:coauthVersionLast="47" xr6:coauthVersionMax="47" xr10:uidLastSave="{00000000-0000-0000-0000-000000000000}"/>
  <bookViews>
    <workbookView xWindow="-28920" yWindow="-120" windowWidth="29040" windowHeight="15720" tabRatio="767" xr2:uid="{00000000-000D-0000-FFFF-FFFF00000000}"/>
  </bookViews>
  <sheets>
    <sheet name="ფასების ცხრილი" sheetId="7" r:id="rId1"/>
    <sheet name="სარემონტო სამუშაოები" sheetId="1" r:id="rId2"/>
    <sheet name="ელექტროობა" sheetId="6" r:id="rId3"/>
  </sheets>
  <definedNames>
    <definedName name="_xlnm._FilterDatabase" localSheetId="1" hidden="1">'სარემონტო სამუშაოები'!$B$3:$J$28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7" i="7" l="1"/>
  <c r="C9" i="7" s="1"/>
  <c r="C8" i="7"/>
  <c r="G25" i="1"/>
  <c r="J25" i="1" s="1"/>
  <c r="I25" i="1"/>
  <c r="G24" i="1"/>
  <c r="J24" i="1" s="1"/>
  <c r="I24" i="1"/>
  <c r="I7" i="6" l="1"/>
  <c r="I8" i="6"/>
  <c r="I9" i="6"/>
  <c r="I10" i="6"/>
  <c r="I11" i="6"/>
  <c r="I13" i="6"/>
  <c r="I15" i="6"/>
  <c r="I16" i="6"/>
  <c r="I17" i="6"/>
  <c r="I18" i="6"/>
  <c r="I20" i="6"/>
  <c r="I21" i="6"/>
  <c r="I22" i="6"/>
  <c r="I23" i="6"/>
  <c r="I25" i="6"/>
  <c r="I26" i="6"/>
  <c r="I27" i="6"/>
  <c r="G7" i="6"/>
  <c r="J7" i="6" s="1"/>
  <c r="G8" i="6"/>
  <c r="G9" i="6"/>
  <c r="G10" i="6"/>
  <c r="G11" i="6"/>
  <c r="G13" i="6"/>
  <c r="J13" i="6" s="1"/>
  <c r="G15" i="6"/>
  <c r="J15" i="6" s="1"/>
  <c r="G16" i="6"/>
  <c r="G17" i="6"/>
  <c r="J17" i="6" s="1"/>
  <c r="G18" i="6"/>
  <c r="G20" i="6"/>
  <c r="J20" i="6" s="1"/>
  <c r="G21" i="6"/>
  <c r="G22" i="6"/>
  <c r="G23" i="6"/>
  <c r="J23" i="6" s="1"/>
  <c r="G25" i="6"/>
  <c r="J25" i="6" s="1"/>
  <c r="G26" i="6"/>
  <c r="G27" i="6"/>
  <c r="J27" i="6" s="1"/>
  <c r="I6" i="6"/>
  <c r="G6" i="6"/>
  <c r="I7" i="1"/>
  <c r="I8" i="1"/>
  <c r="I9" i="1"/>
  <c r="I10" i="1"/>
  <c r="I11" i="1"/>
  <c r="I12" i="1"/>
  <c r="I13" i="1"/>
  <c r="I14" i="1"/>
  <c r="G7" i="1"/>
  <c r="G8" i="1"/>
  <c r="J8" i="1" s="1"/>
  <c r="G9" i="1"/>
  <c r="J9" i="1" s="1"/>
  <c r="G10" i="1"/>
  <c r="J10" i="1" s="1"/>
  <c r="G11" i="1"/>
  <c r="J11" i="1" s="1"/>
  <c r="G12" i="1"/>
  <c r="J12" i="1" s="1"/>
  <c r="G13" i="1"/>
  <c r="J13" i="1" s="1"/>
  <c r="G14" i="1"/>
  <c r="J14" i="1" s="1"/>
  <c r="G32" i="1"/>
  <c r="I32" i="1"/>
  <c r="G31" i="1"/>
  <c r="I31" i="1"/>
  <c r="G30" i="1"/>
  <c r="I30" i="1"/>
  <c r="G29" i="1"/>
  <c r="I29" i="1"/>
  <c r="J30" i="1" l="1"/>
  <c r="J7" i="1"/>
  <c r="J31" i="1"/>
  <c r="J29" i="1"/>
  <c r="J32" i="1"/>
  <c r="J26" i="6"/>
  <c r="J16" i="6"/>
  <c r="J6" i="6"/>
  <c r="J22" i="6"/>
  <c r="J21" i="6"/>
  <c r="J18" i="6"/>
  <c r="J9" i="6"/>
  <c r="J8" i="6"/>
  <c r="J10" i="6"/>
  <c r="J11" i="6"/>
  <c r="I28" i="6"/>
  <c r="G28" i="6"/>
  <c r="I16" i="1"/>
  <c r="I17" i="1"/>
  <c r="I18" i="1"/>
  <c r="I19" i="1"/>
  <c r="I21" i="1"/>
  <c r="I22" i="1"/>
  <c r="I23" i="1"/>
  <c r="I27" i="1"/>
  <c r="I28" i="1"/>
  <c r="G16" i="1"/>
  <c r="G17" i="1"/>
  <c r="G18" i="1"/>
  <c r="G19" i="1"/>
  <c r="G21" i="1"/>
  <c r="G22" i="1"/>
  <c r="G23" i="1"/>
  <c r="G27" i="1"/>
  <c r="G28" i="1"/>
  <c r="I6" i="1"/>
  <c r="G6" i="1"/>
  <c r="J28" i="6" l="1"/>
  <c r="J6" i="1"/>
  <c r="J27" i="1"/>
  <c r="J19" i="1"/>
  <c r="J21" i="1"/>
  <c r="J23" i="1"/>
  <c r="J18" i="1"/>
  <c r="J33" i="1" s="1"/>
  <c r="J28" i="1"/>
  <c r="J22" i="1"/>
  <c r="J17" i="1"/>
  <c r="J16" i="1"/>
</calcChain>
</file>

<file path=xl/sharedStrings.xml><?xml version="1.0" encoding="utf-8"?>
<sst xmlns="http://schemas.openxmlformats.org/spreadsheetml/2006/main" count="135" uniqueCount="91">
  <si>
    <t xml:space="preserve">სს სილქ ბანკის ბათუმის ფილიალის სარემონტო სამუშაოების ხარჯთაღრიცხვა </t>
  </si>
  <si>
    <t>სამუსაოს დასახელება</t>
  </si>
  <si>
    <t>არსებობის შემთხვევაში გთხოვთ მიუთითეთ ბრენდი მოდელი, წარმოშობის ქვეყანა ან მწარმოებელი</t>
  </si>
  <si>
    <t>განზ.</t>
  </si>
  <si>
    <t>რაოდ.</t>
  </si>
  <si>
    <t>მასალა</t>
  </si>
  <si>
    <t>ხელფასი</t>
  </si>
  <si>
    <t>ჯამი</t>
  </si>
  <si>
    <t>ერთ ღირ.</t>
  </si>
  <si>
    <t>სულ ღირ.</t>
  </si>
  <si>
    <t>სადემონტაჟო სამუშაოები</t>
  </si>
  <si>
    <t>მ2</t>
  </si>
  <si>
    <t>არსებული ტიხრების დემონტაჟი (თაბაშირ მუყაო)</t>
  </si>
  <si>
    <t>სამონტაჟო სამუშაოები  (იატაკი)</t>
  </si>
  <si>
    <t>ჭერი</t>
  </si>
  <si>
    <t>გრძ.მეტრი</t>
  </si>
  <si>
    <t>დასახელება</t>
  </si>
  <si>
    <t>ცალი</t>
  </si>
  <si>
    <t>რაოდ</t>
  </si>
  <si>
    <t>ერთ. ფ.</t>
  </si>
  <si>
    <t>ფურნიტურა</t>
  </si>
  <si>
    <t>კომპიუტერული როზეტი</t>
  </si>
  <si>
    <t>სანათები</t>
  </si>
  <si>
    <t>მეტრი</t>
  </si>
  <si>
    <t>კაბელები</t>
  </si>
  <si>
    <t>სპილენძის კაბელი HO5VV-F-2X1,5მმ2</t>
  </si>
  <si>
    <t>სპილენძის კაბელი HO5VV-F-3X1,5მმ2</t>
  </si>
  <si>
    <t>სპილენძის კაბელი HO5VV-F-3X2,5მმ2</t>
  </si>
  <si>
    <t>ელ.გამანაწილებელი ფარები</t>
  </si>
  <si>
    <t xml:space="preserve">ელ.გამანაწილებელი ფარი 48 მოდ. </t>
  </si>
  <si>
    <t>კომპლ.</t>
  </si>
  <si>
    <t>სამონტაჟო მასალა</t>
  </si>
  <si>
    <t>სამონტაჟო ბუდე</t>
  </si>
  <si>
    <t>გამანაწილებელი კოლოფი</t>
  </si>
  <si>
    <t>დამხმარე სამონტაჟო მასალა</t>
  </si>
  <si>
    <t>კომპლ</t>
  </si>
  <si>
    <t>სულ</t>
  </si>
  <si>
    <t>სულ ჯამი</t>
  </si>
  <si>
    <t>სარემონტო სამუშაოები</t>
  </si>
  <si>
    <t>ელექტროსამონტაჟო სამუშაოები</t>
  </si>
  <si>
    <t>სამუშაოს დასახელება</t>
  </si>
  <si>
    <t>ჯამური ღირებულება ₾</t>
  </si>
  <si>
    <t>სს სილქ ბანკის სათაო ოფისის მესამე სართულის რემონტი</t>
  </si>
  <si>
    <t>არსებული მინის ტიხრების დემონტაჟი (მინა ალუმინი)</t>
  </si>
  <si>
    <t>მ3</t>
  </si>
  <si>
    <t xml:space="preserve">არსებული თაბაშირ მუყაოს ჭერის დემონტაჟი </t>
  </si>
  <si>
    <t>არსებული იატაკის დემონტაჟი (კერამო-გრანიტი)</t>
  </si>
  <si>
    <t>არსებული იატაკის  დემონტაჟი (რბილი იატაკი)</t>
  </si>
  <si>
    <t xml:space="preserve">არსებული ლიფტის შახტის დემონტაჟი </t>
  </si>
  <si>
    <t>არსებული კარებების დემონტაჟი (MDF ლითონის ჩარჩოთი)</t>
  </si>
  <si>
    <t>ც</t>
  </si>
  <si>
    <t>არსებული ხელსაბანის დემონტაჟი</t>
  </si>
  <si>
    <t>არსებული უნიტაზი დემონტაჟი</t>
  </si>
  <si>
    <t>სამონტაჟო იატაკის ფილა (რკინა- ბეტონი)</t>
  </si>
  <si>
    <t>სამონტაჟო იატაკი Forbo sarlon vinyl 15dB 432713 peanut concrete</t>
  </si>
  <si>
    <t>სამონტაჟო პლინტუსი მერქანბოჭკოვანი (HDF) შიგთავსით და ელასტიური ზედაპირით Cubu თეთრი 1013(5012)</t>
  </si>
  <si>
    <t xml:space="preserve">ტიხრული კედლების მოწყობა თაბაშირმუყაო   ორმაგი ფილა, კნაუფის სქელკედლიან  პროფილებზე, ხმის იზოლაციით  </t>
  </si>
  <si>
    <t>კედლების შპაკლით და გრუნტით დამუშავება (კედლების პერიმეტრი 300)</t>
  </si>
  <si>
    <t>კედლების შეღებვა Caparol RAL -9016 გლუვი</t>
  </si>
  <si>
    <t>ჭერის შპაკლით და გრუნტით დამუშავება</t>
  </si>
  <si>
    <t>ჭერის თაბაშირის დეკორატიული ორნამენტირებული მედალიონი, ზომა - დიამეტრი 30 სმ</t>
  </si>
  <si>
    <t>ჭერის თაბაშირის დეკორატიული ორნამენტირებული მედალიონი, ზომა დიამეტრი 100 სმ</t>
  </si>
  <si>
    <t>ჭერის და ორნამენტების შეღებვა  Caparol RAL -9016 გლუვი</t>
  </si>
  <si>
    <t>თაბაშირის დეკორატიული კარნიზების რესტავრაცია/აღდგენა ორნამენტი - სიმაღლე 25სმ. ორნამენტი- "French Renaissance Crown Molding Design"</t>
  </si>
  <si>
    <t>თაბაშირის დეკორატიული კარნიზების რესტავრაცია/აღდგენა ორნამენტი - სიმაღლე 10 სმ. ორნამენტი "Roman Style Egg &amp; Dart Linear Molding Design"</t>
  </si>
  <si>
    <t>როზეტი დამიწებით 3-იანი</t>
  </si>
  <si>
    <t>ჩამრთველი 1 კლ</t>
  </si>
  <si>
    <t>ჩამრთველი 2 კლ</t>
  </si>
  <si>
    <t>რევერსული ჩამრთველი 1 კლ</t>
  </si>
  <si>
    <t>რევერსული ჩამრთველი 2 კლ</t>
  </si>
  <si>
    <t>ლედ სანათი</t>
  </si>
  <si>
    <t>კომპიუტერული კაბელი CATе -5 -FТP</t>
  </si>
  <si>
    <t>ავტომატური ამომრთველი MCB 3p/C125A</t>
  </si>
  <si>
    <t>ავტომატური ამომრთველი MCB 1p/C10A</t>
  </si>
  <si>
    <t>ავტომატური ამომრთველი MCB 1p/C16A</t>
  </si>
  <si>
    <t>თვითსწორებადი ფენის დასხმა/გასწორება</t>
  </si>
  <si>
    <t>პირდაპირი ხარჯის ჯამი</t>
  </si>
  <si>
    <t>ჯამი - ზედნადები ხარჯით</t>
  </si>
  <si>
    <t xml:space="preserve">გეგმიური დაგროვება </t>
  </si>
  <si>
    <t xml:space="preserve">ჯამი - გეგმიური დაგროვებით </t>
  </si>
  <si>
    <t>დ.ღ.გ.</t>
  </si>
  <si>
    <t>სულ ღირებულება დღგ-ს ჩათვლით</t>
  </si>
  <si>
    <t>ზედნადები ხარჯი, მოგება</t>
  </si>
  <si>
    <t>ზედნადები მონტაჟის ღირებულება</t>
  </si>
  <si>
    <t xml:space="preserve"> გეგმიური დაგროვება</t>
  </si>
  <si>
    <t>დ.ღ.გ. 18%</t>
  </si>
  <si>
    <t>სულ სახარჯთარიცხვო ღირებულება</t>
  </si>
  <si>
    <t xml:space="preserve">ჯამი </t>
  </si>
  <si>
    <t>სამონტაჟო სამუშაოები  (კედელი, ტიხარი, კარები)</t>
  </si>
  <si>
    <t>სამონტაჟო კარები (MDF ლითონის ჩარჩოში RAL 9016)</t>
  </si>
  <si>
    <t>სამონტაჟო ტიხარი და კარები (ნაწრთობი მინა ალუმინი)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</si>
</sst>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sz val="10"/>
      <name val="Arial"/>
      <family val="2"/>
      <charset val="204"/>
    </font>
    <font>
      <b/>
      <sz val="9"/>
      <name val="Calibri"/>
      <family val="2"/>
      <scheme val="minor"/>
    </font>
    <font>
      <sz val="8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5" fillId="0" borderId="0"/>
  </cellStyleXfs>
  <cellXfs count="53">
    <xf numFmtId="0" fontId="0" fillId="0" borderId="0" xfId="0"/>
    <xf numFmtId="0" fontId="1" fillId="0" borderId="0" xfId="0" applyFont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1" fillId="2" borderId="1" xfId="0" applyFont="1" applyFill="1" applyBorder="1" applyAlignment="1">
      <alignment horizontal="left" vertical="top" wrapText="1" indent="2"/>
    </xf>
    <xf numFmtId="0" fontId="4" fillId="0" borderId="0" xfId="2" applyFont="1"/>
    <xf numFmtId="0" fontId="6" fillId="0" borderId="6" xfId="2" applyFont="1" applyBorder="1" applyAlignment="1">
      <alignment horizontal="center"/>
    </xf>
    <xf numFmtId="0" fontId="6" fillId="0" borderId="8" xfId="2" applyFont="1" applyBorder="1"/>
    <xf numFmtId="0" fontId="6" fillId="0" borderId="1" xfId="2" applyFont="1" applyBorder="1" applyAlignment="1">
      <alignment horizontal="center"/>
    </xf>
    <xf numFmtId="0" fontId="6" fillId="0" borderId="4" xfId="2" applyFont="1" applyBorder="1" applyAlignment="1">
      <alignment horizontal="center"/>
    </xf>
    <xf numFmtId="0" fontId="6" fillId="0" borderId="2" xfId="2" applyFont="1" applyBorder="1" applyAlignment="1">
      <alignment horizontal="center"/>
    </xf>
    <xf numFmtId="0" fontId="4" fillId="0" borderId="1" xfId="2" applyFont="1" applyBorder="1" applyAlignment="1">
      <alignment horizontal="center"/>
    </xf>
    <xf numFmtId="0" fontId="4" fillId="0" borderId="1" xfId="2" applyFont="1" applyBorder="1"/>
    <xf numFmtId="164" fontId="4" fillId="0" borderId="1" xfId="1" applyNumberFormat="1" applyFont="1" applyBorder="1"/>
    <xf numFmtId="0" fontId="4" fillId="0" borderId="0" xfId="2" applyFont="1" applyAlignment="1">
      <alignment horizontal="center"/>
    </xf>
    <xf numFmtId="0" fontId="1" fillId="3" borderId="1" xfId="0" applyFont="1" applyFill="1" applyBorder="1" applyAlignment="1">
      <alignment vertical="top" wrapText="1"/>
    </xf>
    <xf numFmtId="0" fontId="2" fillId="3" borderId="1" xfId="0" applyFont="1" applyFill="1" applyBorder="1" applyAlignment="1">
      <alignment horizontal="center" vertical="top" wrapText="1"/>
    </xf>
    <xf numFmtId="164" fontId="4" fillId="0" borderId="1" xfId="1" applyNumberFormat="1" applyFont="1" applyFill="1" applyBorder="1"/>
    <xf numFmtId="0" fontId="1" fillId="4" borderId="1" xfId="0" applyFont="1" applyFill="1" applyBorder="1" applyAlignment="1">
      <alignment vertical="top" wrapText="1"/>
    </xf>
    <xf numFmtId="0" fontId="2" fillId="4" borderId="1" xfId="0" applyFont="1" applyFill="1" applyBorder="1" applyAlignment="1">
      <alignment horizontal="left" vertical="top" wrapText="1"/>
    </xf>
    <xf numFmtId="0" fontId="2" fillId="4" borderId="1" xfId="0" applyFont="1" applyFill="1" applyBorder="1" applyAlignment="1">
      <alignment vertical="top" wrapText="1"/>
    </xf>
    <xf numFmtId="0" fontId="0" fillId="0" borderId="1" xfId="0" applyBorder="1"/>
    <xf numFmtId="0" fontId="4" fillId="4" borderId="1" xfId="2" applyFont="1" applyFill="1" applyBorder="1" applyAlignment="1">
      <alignment horizontal="center"/>
    </xf>
    <xf numFmtId="0" fontId="6" fillId="4" borderId="0" xfId="2" applyFont="1" applyFill="1" applyAlignment="1">
      <alignment horizontal="center"/>
    </xf>
    <xf numFmtId="0" fontId="6" fillId="4" borderId="1" xfId="2" applyFont="1" applyFill="1" applyBorder="1" applyAlignment="1">
      <alignment horizontal="center"/>
    </xf>
    <xf numFmtId="164" fontId="6" fillId="4" borderId="6" xfId="1" applyNumberFormat="1" applyFont="1" applyFill="1" applyBorder="1" applyAlignment="1">
      <alignment horizontal="center"/>
    </xf>
    <xf numFmtId="0" fontId="6" fillId="4" borderId="6" xfId="2" applyFont="1" applyFill="1" applyBorder="1" applyAlignment="1">
      <alignment horizontal="center"/>
    </xf>
    <xf numFmtId="0" fontId="6" fillId="4" borderId="4" xfId="2" applyFont="1" applyFill="1" applyBorder="1" applyAlignment="1">
      <alignment horizontal="center"/>
    </xf>
    <xf numFmtId="0" fontId="4" fillId="4" borderId="6" xfId="2" applyFont="1" applyFill="1" applyBorder="1"/>
    <xf numFmtId="0" fontId="4" fillId="4" borderId="0" xfId="2" applyFont="1" applyFill="1"/>
    <xf numFmtId="0" fontId="6" fillId="4" borderId="1" xfId="2" applyFont="1" applyFill="1" applyBorder="1" applyAlignment="1">
      <alignment horizontal="center" vertical="center"/>
    </xf>
    <xf numFmtId="0" fontId="6" fillId="0" borderId="0" xfId="2" applyFont="1"/>
    <xf numFmtId="0" fontId="4" fillId="4" borderId="1" xfId="2" applyFont="1" applyFill="1" applyBorder="1"/>
    <xf numFmtId="0" fontId="0" fillId="4" borderId="1" xfId="0" applyFill="1" applyBorder="1"/>
    <xf numFmtId="2" fontId="2" fillId="0" borderId="1" xfId="0" applyNumberFormat="1" applyFont="1" applyBorder="1" applyAlignment="1">
      <alignment horizontal="center" vertical="top" wrapText="1"/>
    </xf>
    <xf numFmtId="0" fontId="2" fillId="3" borderId="1" xfId="0" applyFont="1" applyFill="1" applyBorder="1" applyAlignment="1">
      <alignment horizontal="left" vertical="top" wrapText="1" indent="2"/>
    </xf>
    <xf numFmtId="0" fontId="2" fillId="0" borderId="1" xfId="0" applyFont="1" applyBorder="1" applyAlignment="1">
      <alignment vertical="top" wrapText="1"/>
    </xf>
    <xf numFmtId="0" fontId="1" fillId="4" borderId="1" xfId="0" applyFont="1" applyFill="1" applyBorder="1" applyAlignment="1">
      <alignment horizontal="center" vertical="center" wrapText="1"/>
    </xf>
    <xf numFmtId="43" fontId="1" fillId="0" borderId="1" xfId="1" applyFont="1" applyBorder="1" applyAlignment="1">
      <alignment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6" fillId="0" borderId="5" xfId="2" applyFont="1" applyBorder="1" applyAlignment="1">
      <alignment horizontal="center" wrapText="1"/>
    </xf>
    <xf numFmtId="0" fontId="6" fillId="4" borderId="8" xfId="2" applyFont="1" applyFill="1" applyBorder="1" applyAlignment="1">
      <alignment horizont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6" fillId="4" borderId="7" xfId="2" applyFont="1" applyFill="1" applyBorder="1" applyAlignment="1">
      <alignment horizontal="center"/>
    </xf>
    <xf numFmtId="164" fontId="4" fillId="4" borderId="1" xfId="2" applyNumberFormat="1" applyFont="1" applyFill="1" applyBorder="1" applyAlignment="1">
      <alignment horizontal="center"/>
    </xf>
    <xf numFmtId="0" fontId="6" fillId="4" borderId="1" xfId="2" applyFont="1" applyFill="1" applyBorder="1"/>
  </cellXfs>
  <cellStyles count="3">
    <cellStyle name="Comma" xfId="1" builtinId="3"/>
    <cellStyle name="Normal" xfId="0" builtinId="0"/>
    <cellStyle name="Normal 2" xfId="2" xr:uid="{4CC5A301-3EAB-4D6D-ADA2-C8A5F07CAEE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57150</xdr:rowOff>
    </xdr:from>
    <xdr:to>
      <xdr:col>1</xdr:col>
      <xdr:colOff>1209675</xdr:colOff>
      <xdr:row>2</xdr:row>
      <xdr:rowOff>85725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EA215FE-DCAF-F0E2-958E-4F2575C192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" y="57150"/>
          <a:ext cx="1190625" cy="4095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8304BD-914F-4746-A0F7-A6CF6C5F079C}">
  <dimension ref="B4:C9"/>
  <sheetViews>
    <sheetView tabSelected="1" workbookViewId="0">
      <selection activeCell="H31" sqref="H31"/>
    </sheetView>
  </sheetViews>
  <sheetFormatPr defaultRowHeight="15" x14ac:dyDescent="0.25"/>
  <cols>
    <col min="2" max="2" width="43.5703125" customWidth="1"/>
    <col min="3" max="3" width="25.28515625" customWidth="1"/>
  </cols>
  <sheetData>
    <row r="4" spans="2:3" x14ac:dyDescent="0.25">
      <c r="B4" t="s">
        <v>42</v>
      </c>
    </row>
    <row r="6" spans="2:3" x14ac:dyDescent="0.25">
      <c r="B6" s="35" t="s">
        <v>40</v>
      </c>
      <c r="C6" s="35" t="s">
        <v>41</v>
      </c>
    </row>
    <row r="7" spans="2:3" x14ac:dyDescent="0.25">
      <c r="B7" s="23" t="s">
        <v>38</v>
      </c>
      <c r="C7" s="23">
        <f>'სარემონტო სამუშაოები'!J39</f>
        <v>0</v>
      </c>
    </row>
    <row r="8" spans="2:3" x14ac:dyDescent="0.25">
      <c r="B8" s="23" t="s">
        <v>39</v>
      </c>
      <c r="C8" s="23">
        <f>ელექტროობა!J34</f>
        <v>0</v>
      </c>
    </row>
    <row r="9" spans="2:3" x14ac:dyDescent="0.25">
      <c r="B9" s="35" t="s">
        <v>36</v>
      </c>
      <c r="C9" s="35">
        <f>SUM(C7:C8)</f>
        <v>0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9"/>
  <sheetViews>
    <sheetView topLeftCell="A11" zoomScaleNormal="100" workbookViewId="0">
      <selection activeCell="J39" sqref="J39"/>
    </sheetView>
  </sheetViews>
  <sheetFormatPr defaultColWidth="9.140625" defaultRowHeight="12" x14ac:dyDescent="0.25"/>
  <cols>
    <col min="1" max="1" width="4" style="1" customWidth="1"/>
    <col min="2" max="2" width="64.140625" style="1" customWidth="1"/>
    <col min="3" max="3" width="14.85546875" style="1" customWidth="1"/>
    <col min="4" max="4" width="9" style="1" customWidth="1"/>
    <col min="5" max="5" width="6.140625" style="1" customWidth="1"/>
    <col min="6" max="10" width="8.7109375" style="1" customWidth="1"/>
    <col min="11" max="16384" width="9.140625" style="1"/>
  </cols>
  <sheetData>
    <row r="1" spans="1:10" ht="12.75" x14ac:dyDescent="0.25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3"/>
    </row>
    <row r="3" spans="1:10" s="4" customFormat="1" x14ac:dyDescent="0.25">
      <c r="A3" s="41"/>
      <c r="B3" s="44" t="s">
        <v>1</v>
      </c>
      <c r="C3" s="44" t="s">
        <v>2</v>
      </c>
      <c r="D3" s="44" t="s">
        <v>3</v>
      </c>
      <c r="E3" s="44" t="s">
        <v>4</v>
      </c>
      <c r="F3" s="48" t="s">
        <v>5</v>
      </c>
      <c r="G3" s="49"/>
      <c r="H3" s="48" t="s">
        <v>6</v>
      </c>
      <c r="I3" s="49"/>
      <c r="J3" s="44" t="s">
        <v>7</v>
      </c>
    </row>
    <row r="4" spans="1:10" ht="24" x14ac:dyDescent="0.25">
      <c r="A4" s="42"/>
      <c r="B4" s="45"/>
      <c r="C4" s="45"/>
      <c r="D4" s="45"/>
      <c r="E4" s="45"/>
      <c r="F4" s="38" t="s">
        <v>8</v>
      </c>
      <c r="G4" s="38" t="s">
        <v>9</v>
      </c>
      <c r="H4" s="38" t="s">
        <v>8</v>
      </c>
      <c r="I4" s="38" t="s">
        <v>9</v>
      </c>
      <c r="J4" s="45"/>
    </row>
    <row r="5" spans="1:10" x14ac:dyDescent="0.25">
      <c r="A5" s="20"/>
      <c r="B5" s="22" t="s">
        <v>10</v>
      </c>
      <c r="C5" s="20"/>
      <c r="D5" s="20"/>
      <c r="E5" s="20"/>
      <c r="F5" s="20"/>
      <c r="G5" s="20"/>
      <c r="H5" s="20"/>
      <c r="I5" s="20"/>
      <c r="J5" s="20"/>
    </row>
    <row r="6" spans="1:10" x14ac:dyDescent="0.25">
      <c r="A6" s="2">
        <v>1</v>
      </c>
      <c r="B6" s="6" t="s">
        <v>12</v>
      </c>
      <c r="C6" s="2"/>
      <c r="D6" s="3" t="s">
        <v>44</v>
      </c>
      <c r="E6" s="5">
        <v>9.3000000000000007</v>
      </c>
      <c r="F6" s="2"/>
      <c r="G6" s="40">
        <f>F6*E6</f>
        <v>0</v>
      </c>
      <c r="H6" s="40"/>
      <c r="I6" s="40">
        <f>H6*E6</f>
        <v>0</v>
      </c>
      <c r="J6" s="40">
        <f>G6+I6</f>
        <v>0</v>
      </c>
    </row>
    <row r="7" spans="1:10" x14ac:dyDescent="0.25">
      <c r="A7" s="2">
        <v>2</v>
      </c>
      <c r="B7" s="6" t="s">
        <v>43</v>
      </c>
      <c r="C7" s="2"/>
      <c r="D7" s="3" t="s">
        <v>11</v>
      </c>
      <c r="E7" s="5">
        <v>13.2</v>
      </c>
      <c r="F7" s="2"/>
      <c r="G7" s="40">
        <f t="shared" ref="G7:G14" si="0">F7*E7</f>
        <v>0</v>
      </c>
      <c r="H7" s="40"/>
      <c r="I7" s="40">
        <f t="shared" ref="I7:I14" si="1">H7*E7</f>
        <v>0</v>
      </c>
      <c r="J7" s="40">
        <f t="shared" ref="J7:J14" si="2">G7+I7</f>
        <v>0</v>
      </c>
    </row>
    <row r="8" spans="1:10" x14ac:dyDescent="0.25">
      <c r="A8" s="2">
        <v>3</v>
      </c>
      <c r="B8" s="6" t="s">
        <v>45</v>
      </c>
      <c r="C8" s="2"/>
      <c r="D8" s="3" t="s">
        <v>11</v>
      </c>
      <c r="E8" s="5">
        <v>60.37</v>
      </c>
      <c r="F8" s="2"/>
      <c r="G8" s="40">
        <f t="shared" si="0"/>
        <v>0</v>
      </c>
      <c r="H8" s="40"/>
      <c r="I8" s="40">
        <f t="shared" si="1"/>
        <v>0</v>
      </c>
      <c r="J8" s="40">
        <f t="shared" si="2"/>
        <v>0</v>
      </c>
    </row>
    <row r="9" spans="1:10" x14ac:dyDescent="0.25">
      <c r="A9" s="2">
        <v>4</v>
      </c>
      <c r="B9" s="6" t="s">
        <v>46</v>
      </c>
      <c r="C9" s="2"/>
      <c r="D9" s="3" t="s">
        <v>11</v>
      </c>
      <c r="E9" s="5">
        <v>5.2</v>
      </c>
      <c r="F9" s="2"/>
      <c r="G9" s="40">
        <f t="shared" si="0"/>
        <v>0</v>
      </c>
      <c r="H9" s="40"/>
      <c r="I9" s="40">
        <f t="shared" si="1"/>
        <v>0</v>
      </c>
      <c r="J9" s="40">
        <f t="shared" si="2"/>
        <v>0</v>
      </c>
    </row>
    <row r="10" spans="1:10" x14ac:dyDescent="0.25">
      <c r="A10" s="2">
        <v>5</v>
      </c>
      <c r="B10" s="6" t="s">
        <v>47</v>
      </c>
      <c r="C10" s="2"/>
      <c r="D10" s="3" t="s">
        <v>11</v>
      </c>
      <c r="E10" s="5">
        <v>54.7</v>
      </c>
      <c r="F10" s="2"/>
      <c r="G10" s="40">
        <f t="shared" si="0"/>
        <v>0</v>
      </c>
      <c r="H10" s="40"/>
      <c r="I10" s="40">
        <f t="shared" si="1"/>
        <v>0</v>
      </c>
      <c r="J10" s="40">
        <f t="shared" si="2"/>
        <v>0</v>
      </c>
    </row>
    <row r="11" spans="1:10" x14ac:dyDescent="0.25">
      <c r="A11" s="2">
        <v>6</v>
      </c>
      <c r="B11" s="6" t="s">
        <v>48</v>
      </c>
      <c r="C11" s="2"/>
      <c r="D11" s="3" t="s">
        <v>44</v>
      </c>
      <c r="E11" s="5">
        <v>6.2</v>
      </c>
      <c r="F11" s="2"/>
      <c r="G11" s="40">
        <f t="shared" si="0"/>
        <v>0</v>
      </c>
      <c r="H11" s="40"/>
      <c r="I11" s="40">
        <f t="shared" si="1"/>
        <v>0</v>
      </c>
      <c r="J11" s="40">
        <f t="shared" si="2"/>
        <v>0</v>
      </c>
    </row>
    <row r="12" spans="1:10" x14ac:dyDescent="0.25">
      <c r="A12" s="2">
        <v>7</v>
      </c>
      <c r="B12" s="6" t="s">
        <v>49</v>
      </c>
      <c r="C12" s="2"/>
      <c r="D12" s="3" t="s">
        <v>50</v>
      </c>
      <c r="E12" s="5">
        <v>9</v>
      </c>
      <c r="F12" s="2"/>
      <c r="G12" s="40">
        <f t="shared" si="0"/>
        <v>0</v>
      </c>
      <c r="H12" s="40"/>
      <c r="I12" s="40">
        <f t="shared" si="1"/>
        <v>0</v>
      </c>
      <c r="J12" s="40">
        <f t="shared" si="2"/>
        <v>0</v>
      </c>
    </row>
    <row r="13" spans="1:10" x14ac:dyDescent="0.25">
      <c r="A13" s="2">
        <v>8</v>
      </c>
      <c r="B13" s="6" t="s">
        <v>51</v>
      </c>
      <c r="C13" s="2"/>
      <c r="D13" s="3" t="s">
        <v>50</v>
      </c>
      <c r="E13" s="5">
        <v>1</v>
      </c>
      <c r="F13" s="2"/>
      <c r="G13" s="40">
        <f t="shared" si="0"/>
        <v>0</v>
      </c>
      <c r="H13" s="40"/>
      <c r="I13" s="40">
        <f t="shared" si="1"/>
        <v>0</v>
      </c>
      <c r="J13" s="40">
        <f t="shared" si="2"/>
        <v>0</v>
      </c>
    </row>
    <row r="14" spans="1:10" x14ac:dyDescent="0.25">
      <c r="A14" s="2">
        <v>9</v>
      </c>
      <c r="B14" s="6" t="s">
        <v>52</v>
      </c>
      <c r="C14" s="2"/>
      <c r="D14" s="3" t="s">
        <v>50</v>
      </c>
      <c r="E14" s="5">
        <v>1</v>
      </c>
      <c r="F14" s="2"/>
      <c r="G14" s="40">
        <f t="shared" si="0"/>
        <v>0</v>
      </c>
      <c r="H14" s="40"/>
      <c r="I14" s="40">
        <f t="shared" si="1"/>
        <v>0</v>
      </c>
      <c r="J14" s="40">
        <f t="shared" si="2"/>
        <v>0</v>
      </c>
    </row>
    <row r="15" spans="1:10" x14ac:dyDescent="0.25">
      <c r="A15" s="20"/>
      <c r="B15" s="22" t="s">
        <v>13</v>
      </c>
      <c r="C15" s="20"/>
      <c r="D15" s="39"/>
      <c r="E15" s="20"/>
      <c r="F15" s="20"/>
      <c r="G15" s="20"/>
      <c r="H15" s="20"/>
      <c r="I15" s="20"/>
      <c r="J15" s="20"/>
    </row>
    <row r="16" spans="1:10" x14ac:dyDescent="0.25">
      <c r="A16" s="2">
        <v>10</v>
      </c>
      <c r="B16" s="6" t="s">
        <v>53</v>
      </c>
      <c r="C16" s="2"/>
      <c r="D16" s="3" t="s">
        <v>11</v>
      </c>
      <c r="E16" s="36">
        <v>1.04</v>
      </c>
      <c r="F16" s="2"/>
      <c r="G16" s="40">
        <f t="shared" ref="G16:G32" si="3">F16*E16</f>
        <v>0</v>
      </c>
      <c r="H16" s="40"/>
      <c r="I16" s="40">
        <f t="shared" ref="I16:I32" si="4">H16*E16</f>
        <v>0</v>
      </c>
      <c r="J16" s="40">
        <f t="shared" ref="J16:J32" si="5">G16+I16</f>
        <v>0</v>
      </c>
    </row>
    <row r="17" spans="1:10" x14ac:dyDescent="0.25">
      <c r="A17" s="2">
        <v>11</v>
      </c>
      <c r="B17" s="6" t="s">
        <v>75</v>
      </c>
      <c r="C17" s="2"/>
      <c r="D17" s="3" t="s">
        <v>11</v>
      </c>
      <c r="E17" s="5">
        <v>503.8</v>
      </c>
      <c r="F17" s="2"/>
      <c r="G17" s="40">
        <f t="shared" si="3"/>
        <v>0</v>
      </c>
      <c r="H17" s="40"/>
      <c r="I17" s="40">
        <f t="shared" si="4"/>
        <v>0</v>
      </c>
      <c r="J17" s="40">
        <f t="shared" si="5"/>
        <v>0</v>
      </c>
    </row>
    <row r="18" spans="1:10" x14ac:dyDescent="0.25">
      <c r="A18" s="2">
        <v>12</v>
      </c>
      <c r="B18" s="6" t="s">
        <v>54</v>
      </c>
      <c r="C18" s="2"/>
      <c r="D18" s="3" t="s">
        <v>11</v>
      </c>
      <c r="E18" s="5">
        <v>503.8</v>
      </c>
      <c r="F18" s="2"/>
      <c r="G18" s="40">
        <f t="shared" si="3"/>
        <v>0</v>
      </c>
      <c r="H18" s="40"/>
      <c r="I18" s="40">
        <f t="shared" si="4"/>
        <v>0</v>
      </c>
      <c r="J18" s="40">
        <f t="shared" si="5"/>
        <v>0</v>
      </c>
    </row>
    <row r="19" spans="1:10" ht="24" x14ac:dyDescent="0.25">
      <c r="A19" s="2">
        <v>13</v>
      </c>
      <c r="B19" s="6" t="s">
        <v>55</v>
      </c>
      <c r="C19" s="2"/>
      <c r="D19" s="3" t="s">
        <v>15</v>
      </c>
      <c r="E19" s="5">
        <v>300</v>
      </c>
      <c r="F19" s="2"/>
      <c r="G19" s="40">
        <f t="shared" si="3"/>
        <v>0</v>
      </c>
      <c r="H19" s="40"/>
      <c r="I19" s="40">
        <f t="shared" si="4"/>
        <v>0</v>
      </c>
      <c r="J19" s="40">
        <f t="shared" si="5"/>
        <v>0</v>
      </c>
    </row>
    <row r="20" spans="1:10" x14ac:dyDescent="0.25">
      <c r="A20" s="20"/>
      <c r="B20" s="22" t="s">
        <v>88</v>
      </c>
      <c r="C20" s="20"/>
      <c r="D20" s="39"/>
      <c r="E20" s="20"/>
      <c r="F20" s="20"/>
      <c r="G20" s="20"/>
      <c r="H20" s="20"/>
      <c r="I20" s="20"/>
      <c r="J20" s="20"/>
    </row>
    <row r="21" spans="1:10" ht="24" x14ac:dyDescent="0.25">
      <c r="A21" s="2">
        <v>14</v>
      </c>
      <c r="B21" s="6" t="s">
        <v>56</v>
      </c>
      <c r="C21" s="2"/>
      <c r="D21" s="3" t="s">
        <v>44</v>
      </c>
      <c r="E21" s="5">
        <v>4.8</v>
      </c>
      <c r="F21" s="2"/>
      <c r="G21" s="40">
        <f t="shared" si="3"/>
        <v>0</v>
      </c>
      <c r="H21" s="40"/>
      <c r="I21" s="40">
        <f t="shared" si="4"/>
        <v>0</v>
      </c>
      <c r="J21" s="40">
        <f t="shared" si="5"/>
        <v>0</v>
      </c>
    </row>
    <row r="22" spans="1:10" x14ac:dyDescent="0.25">
      <c r="A22" s="2">
        <v>15</v>
      </c>
      <c r="B22" s="6" t="s">
        <v>57</v>
      </c>
      <c r="C22" s="2"/>
      <c r="D22" s="3" t="s">
        <v>11</v>
      </c>
      <c r="E22" s="5">
        <v>897</v>
      </c>
      <c r="F22" s="2"/>
      <c r="G22" s="40">
        <f t="shared" si="3"/>
        <v>0</v>
      </c>
      <c r="H22" s="40"/>
      <c r="I22" s="40">
        <f t="shared" si="4"/>
        <v>0</v>
      </c>
      <c r="J22" s="40">
        <f t="shared" si="5"/>
        <v>0</v>
      </c>
    </row>
    <row r="23" spans="1:10" x14ac:dyDescent="0.25">
      <c r="A23" s="2">
        <v>16</v>
      </c>
      <c r="B23" s="6" t="s">
        <v>58</v>
      </c>
      <c r="C23" s="2"/>
      <c r="D23" s="3" t="s">
        <v>11</v>
      </c>
      <c r="E23" s="5">
        <v>897</v>
      </c>
      <c r="F23" s="2"/>
      <c r="G23" s="40">
        <f t="shared" si="3"/>
        <v>0</v>
      </c>
      <c r="H23" s="40"/>
      <c r="I23" s="40">
        <f t="shared" si="4"/>
        <v>0</v>
      </c>
      <c r="J23" s="40">
        <f t="shared" si="5"/>
        <v>0</v>
      </c>
    </row>
    <row r="24" spans="1:10" x14ac:dyDescent="0.25">
      <c r="A24" s="2">
        <v>17</v>
      </c>
      <c r="B24" s="6" t="s">
        <v>89</v>
      </c>
      <c r="C24" s="2"/>
      <c r="D24" s="3" t="s">
        <v>50</v>
      </c>
      <c r="E24" s="5">
        <v>3</v>
      </c>
      <c r="F24" s="2"/>
      <c r="G24" s="40">
        <f t="shared" si="3"/>
        <v>0</v>
      </c>
      <c r="H24" s="40"/>
      <c r="I24" s="40">
        <f t="shared" si="4"/>
        <v>0</v>
      </c>
      <c r="J24" s="40">
        <f t="shared" si="5"/>
        <v>0</v>
      </c>
    </row>
    <row r="25" spans="1:10" x14ac:dyDescent="0.25">
      <c r="A25" s="2">
        <v>18</v>
      </c>
      <c r="B25" s="6" t="s">
        <v>90</v>
      </c>
      <c r="C25" s="2"/>
      <c r="D25" s="3" t="s">
        <v>50</v>
      </c>
      <c r="E25" s="5">
        <v>24</v>
      </c>
      <c r="F25" s="2"/>
      <c r="G25" s="40">
        <f t="shared" si="3"/>
        <v>0</v>
      </c>
      <c r="H25" s="40"/>
      <c r="I25" s="40">
        <f t="shared" si="4"/>
        <v>0</v>
      </c>
      <c r="J25" s="40">
        <f t="shared" si="5"/>
        <v>0</v>
      </c>
    </row>
    <row r="26" spans="1:10" x14ac:dyDescent="0.25">
      <c r="A26" s="20"/>
      <c r="B26" s="21" t="s">
        <v>14</v>
      </c>
      <c r="C26" s="20"/>
      <c r="D26" s="39"/>
      <c r="E26" s="20"/>
      <c r="F26" s="20"/>
      <c r="G26" s="20"/>
      <c r="H26" s="20"/>
      <c r="I26" s="20"/>
      <c r="J26" s="20"/>
    </row>
    <row r="27" spans="1:10" x14ac:dyDescent="0.25">
      <c r="A27" s="2">
        <v>19</v>
      </c>
      <c r="B27" s="6" t="s">
        <v>59</v>
      </c>
      <c r="C27" s="2"/>
      <c r="D27" s="3" t="s">
        <v>11</v>
      </c>
      <c r="E27" s="5">
        <v>498</v>
      </c>
      <c r="F27" s="2"/>
      <c r="G27" s="40">
        <f t="shared" si="3"/>
        <v>0</v>
      </c>
      <c r="H27" s="40"/>
      <c r="I27" s="40">
        <f t="shared" si="4"/>
        <v>0</v>
      </c>
      <c r="J27" s="40">
        <f t="shared" si="5"/>
        <v>0</v>
      </c>
    </row>
    <row r="28" spans="1:10" ht="24" x14ac:dyDescent="0.25">
      <c r="A28" s="2">
        <v>20</v>
      </c>
      <c r="B28" s="6" t="s">
        <v>64</v>
      </c>
      <c r="C28" s="2"/>
      <c r="D28" s="3" t="s">
        <v>15</v>
      </c>
      <c r="E28" s="5">
        <v>200</v>
      </c>
      <c r="F28" s="2"/>
      <c r="G28" s="40">
        <f t="shared" si="3"/>
        <v>0</v>
      </c>
      <c r="H28" s="40"/>
      <c r="I28" s="40">
        <f t="shared" si="4"/>
        <v>0</v>
      </c>
      <c r="J28" s="40">
        <f t="shared" si="5"/>
        <v>0</v>
      </c>
    </row>
    <row r="29" spans="1:10" ht="24" x14ac:dyDescent="0.25">
      <c r="A29" s="2">
        <v>21</v>
      </c>
      <c r="B29" s="6" t="s">
        <v>63</v>
      </c>
      <c r="C29" s="2"/>
      <c r="D29" s="3" t="s">
        <v>15</v>
      </c>
      <c r="E29" s="5">
        <v>80</v>
      </c>
      <c r="F29" s="2"/>
      <c r="G29" s="40">
        <f t="shared" si="3"/>
        <v>0</v>
      </c>
      <c r="H29" s="40"/>
      <c r="I29" s="40">
        <f t="shared" si="4"/>
        <v>0</v>
      </c>
      <c r="J29" s="40">
        <f t="shared" si="5"/>
        <v>0</v>
      </c>
    </row>
    <row r="30" spans="1:10" ht="24" x14ac:dyDescent="0.25">
      <c r="A30" s="2">
        <v>22</v>
      </c>
      <c r="B30" s="6" t="s">
        <v>60</v>
      </c>
      <c r="C30" s="2"/>
      <c r="D30" s="3" t="s">
        <v>50</v>
      </c>
      <c r="E30" s="5">
        <v>30</v>
      </c>
      <c r="F30" s="2"/>
      <c r="G30" s="40">
        <f t="shared" si="3"/>
        <v>0</v>
      </c>
      <c r="H30" s="40"/>
      <c r="I30" s="40">
        <f t="shared" si="4"/>
        <v>0</v>
      </c>
      <c r="J30" s="40">
        <f t="shared" si="5"/>
        <v>0</v>
      </c>
    </row>
    <row r="31" spans="1:10" ht="24" x14ac:dyDescent="0.25">
      <c r="A31" s="2">
        <v>23</v>
      </c>
      <c r="B31" s="6" t="s">
        <v>61</v>
      </c>
      <c r="C31" s="2"/>
      <c r="D31" s="3" t="s">
        <v>50</v>
      </c>
      <c r="E31" s="5">
        <v>4</v>
      </c>
      <c r="F31" s="2"/>
      <c r="G31" s="40">
        <f t="shared" si="3"/>
        <v>0</v>
      </c>
      <c r="H31" s="40"/>
      <c r="I31" s="40">
        <f t="shared" si="4"/>
        <v>0</v>
      </c>
      <c r="J31" s="40">
        <f t="shared" si="5"/>
        <v>0</v>
      </c>
    </row>
    <row r="32" spans="1:10" x14ac:dyDescent="0.25">
      <c r="A32" s="2">
        <v>24</v>
      </c>
      <c r="B32" s="6" t="s">
        <v>62</v>
      </c>
      <c r="C32" s="2"/>
      <c r="D32" s="3" t="s">
        <v>11</v>
      </c>
      <c r="E32" s="5">
        <v>498</v>
      </c>
      <c r="F32" s="2"/>
      <c r="G32" s="40">
        <f t="shared" si="3"/>
        <v>0</v>
      </c>
      <c r="H32" s="40"/>
      <c r="I32" s="40">
        <f t="shared" si="4"/>
        <v>0</v>
      </c>
      <c r="J32" s="40">
        <f t="shared" si="5"/>
        <v>0</v>
      </c>
    </row>
    <row r="33" spans="1:10" x14ac:dyDescent="0.25">
      <c r="A33" s="17"/>
      <c r="B33" s="37" t="s">
        <v>76</v>
      </c>
      <c r="C33" s="17"/>
      <c r="D33" s="17"/>
      <c r="E33" s="18"/>
      <c r="F33" s="17"/>
      <c r="G33" s="17"/>
      <c r="H33" s="17"/>
      <c r="I33" s="17"/>
      <c r="J33" s="17">
        <f>SUM(J6:J32)</f>
        <v>0</v>
      </c>
    </row>
    <row r="34" spans="1:10" x14ac:dyDescent="0.25">
      <c r="A34" s="2"/>
      <c r="B34" s="2" t="s">
        <v>82</v>
      </c>
      <c r="C34" s="2"/>
      <c r="D34" s="2"/>
      <c r="E34" s="2"/>
      <c r="F34" s="2"/>
      <c r="G34" s="2"/>
      <c r="H34" s="2"/>
      <c r="I34" s="2"/>
      <c r="J34" s="2"/>
    </row>
    <row r="35" spans="1:10" x14ac:dyDescent="0.25">
      <c r="A35" s="22"/>
      <c r="B35" s="22" t="s">
        <v>77</v>
      </c>
      <c r="C35" s="22"/>
      <c r="D35" s="22"/>
      <c r="E35" s="22"/>
      <c r="F35" s="22"/>
      <c r="G35" s="22"/>
      <c r="H35" s="22"/>
      <c r="I35" s="22"/>
      <c r="J35" s="22"/>
    </row>
    <row r="36" spans="1:10" x14ac:dyDescent="0.25">
      <c r="A36" s="2"/>
      <c r="B36" s="2" t="s">
        <v>78</v>
      </c>
      <c r="C36" s="2"/>
      <c r="D36" s="2"/>
      <c r="E36" s="2"/>
      <c r="F36" s="2"/>
      <c r="G36" s="2"/>
      <c r="H36" s="2"/>
      <c r="I36" s="2"/>
      <c r="J36" s="2"/>
    </row>
    <row r="37" spans="1:10" x14ac:dyDescent="0.25">
      <c r="A37" s="20"/>
      <c r="B37" s="22" t="s">
        <v>79</v>
      </c>
      <c r="C37" s="20"/>
      <c r="D37" s="20"/>
      <c r="E37" s="20"/>
      <c r="F37" s="20"/>
      <c r="G37" s="20"/>
      <c r="H37" s="20"/>
      <c r="I37" s="20"/>
      <c r="J37" s="20"/>
    </row>
    <row r="38" spans="1:10" x14ac:dyDescent="0.25">
      <c r="A38" s="2"/>
      <c r="B38" s="2" t="s">
        <v>80</v>
      </c>
      <c r="C38" s="2"/>
      <c r="D38" s="2"/>
      <c r="E38" s="2"/>
      <c r="F38" s="2"/>
      <c r="G38" s="2"/>
      <c r="H38" s="2"/>
      <c r="I38" s="2"/>
      <c r="J38" s="2"/>
    </row>
    <row r="39" spans="1:10" x14ac:dyDescent="0.25">
      <c r="A39" s="20"/>
      <c r="B39" s="22" t="s">
        <v>81</v>
      </c>
      <c r="C39" s="20"/>
      <c r="D39" s="20"/>
      <c r="E39" s="20"/>
      <c r="F39" s="20"/>
      <c r="G39" s="20"/>
      <c r="H39" s="20"/>
      <c r="I39" s="20"/>
      <c r="J39" s="20"/>
    </row>
  </sheetData>
  <mergeCells count="9">
    <mergeCell ref="A1:J1"/>
    <mergeCell ref="B3:B4"/>
    <mergeCell ref="C3:C4"/>
    <mergeCell ref="D3:D4"/>
    <mergeCell ref="E3:E4"/>
    <mergeCell ref="J3:J4"/>
    <mergeCell ref="A3:A4"/>
    <mergeCell ref="F3:G3"/>
    <mergeCell ref="H3:I3"/>
  </mergeCells>
  <phoneticPr fontId="7" type="noConversion"/>
  <pageMargins left="0.7" right="0.7" top="0.75" bottom="0.75" header="0.3" footer="0.3"/>
  <pageSetup orientation="portrait" copies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00D9D1-357E-4FE9-9E64-5FD28D011BA3}">
  <dimension ref="B2:J34"/>
  <sheetViews>
    <sheetView zoomScaleNormal="100" workbookViewId="0">
      <selection activeCell="C39" sqref="C39"/>
    </sheetView>
  </sheetViews>
  <sheetFormatPr defaultRowHeight="12" x14ac:dyDescent="0.2"/>
  <cols>
    <col min="1" max="1" width="3.85546875" style="7" customWidth="1"/>
    <col min="2" max="2" width="5.28515625" style="16" customWidth="1"/>
    <col min="3" max="3" width="50.28515625" style="7" customWidth="1"/>
    <col min="4" max="7" width="11" style="16" customWidth="1"/>
    <col min="8" max="9" width="11" style="7" customWidth="1"/>
    <col min="10" max="10" width="11" style="16" customWidth="1"/>
    <col min="11" max="256" width="9.140625" style="7"/>
    <col min="257" max="257" width="3.85546875" style="7" customWidth="1"/>
    <col min="258" max="258" width="5.28515625" style="7" customWidth="1"/>
    <col min="259" max="259" width="50.28515625" style="7" customWidth="1"/>
    <col min="260" max="265" width="11" style="7" customWidth="1"/>
    <col min="266" max="512" width="9.140625" style="7"/>
    <col min="513" max="513" width="3.85546875" style="7" customWidth="1"/>
    <col min="514" max="514" width="5.28515625" style="7" customWidth="1"/>
    <col min="515" max="515" width="50.28515625" style="7" customWidth="1"/>
    <col min="516" max="521" width="11" style="7" customWidth="1"/>
    <col min="522" max="768" width="9.140625" style="7"/>
    <col min="769" max="769" width="3.85546875" style="7" customWidth="1"/>
    <col min="770" max="770" width="5.28515625" style="7" customWidth="1"/>
    <col min="771" max="771" width="50.28515625" style="7" customWidth="1"/>
    <col min="772" max="777" width="11" style="7" customWidth="1"/>
    <col min="778" max="1024" width="9.140625" style="7"/>
    <col min="1025" max="1025" width="3.85546875" style="7" customWidth="1"/>
    <col min="1026" max="1026" width="5.28515625" style="7" customWidth="1"/>
    <col min="1027" max="1027" width="50.28515625" style="7" customWidth="1"/>
    <col min="1028" max="1033" width="11" style="7" customWidth="1"/>
    <col min="1034" max="1280" width="9.140625" style="7"/>
    <col min="1281" max="1281" width="3.85546875" style="7" customWidth="1"/>
    <col min="1282" max="1282" width="5.28515625" style="7" customWidth="1"/>
    <col min="1283" max="1283" width="50.28515625" style="7" customWidth="1"/>
    <col min="1284" max="1289" width="11" style="7" customWidth="1"/>
    <col min="1290" max="1536" width="9.140625" style="7"/>
    <col min="1537" max="1537" width="3.85546875" style="7" customWidth="1"/>
    <col min="1538" max="1538" width="5.28515625" style="7" customWidth="1"/>
    <col min="1539" max="1539" width="50.28515625" style="7" customWidth="1"/>
    <col min="1540" max="1545" width="11" style="7" customWidth="1"/>
    <col min="1546" max="1792" width="9.140625" style="7"/>
    <col min="1793" max="1793" width="3.85546875" style="7" customWidth="1"/>
    <col min="1794" max="1794" width="5.28515625" style="7" customWidth="1"/>
    <col min="1795" max="1795" width="50.28515625" style="7" customWidth="1"/>
    <col min="1796" max="1801" width="11" style="7" customWidth="1"/>
    <col min="1802" max="2048" width="9.140625" style="7"/>
    <col min="2049" max="2049" width="3.85546875" style="7" customWidth="1"/>
    <col min="2050" max="2050" width="5.28515625" style="7" customWidth="1"/>
    <col min="2051" max="2051" width="50.28515625" style="7" customWidth="1"/>
    <col min="2052" max="2057" width="11" style="7" customWidth="1"/>
    <col min="2058" max="2304" width="9.140625" style="7"/>
    <col min="2305" max="2305" width="3.85546875" style="7" customWidth="1"/>
    <col min="2306" max="2306" width="5.28515625" style="7" customWidth="1"/>
    <col min="2307" max="2307" width="50.28515625" style="7" customWidth="1"/>
    <col min="2308" max="2313" width="11" style="7" customWidth="1"/>
    <col min="2314" max="2560" width="9.140625" style="7"/>
    <col min="2561" max="2561" width="3.85546875" style="7" customWidth="1"/>
    <col min="2562" max="2562" width="5.28515625" style="7" customWidth="1"/>
    <col min="2563" max="2563" width="50.28515625" style="7" customWidth="1"/>
    <col min="2564" max="2569" width="11" style="7" customWidth="1"/>
    <col min="2570" max="2816" width="9.140625" style="7"/>
    <col min="2817" max="2817" width="3.85546875" style="7" customWidth="1"/>
    <col min="2818" max="2818" width="5.28515625" style="7" customWidth="1"/>
    <col min="2819" max="2819" width="50.28515625" style="7" customWidth="1"/>
    <col min="2820" max="2825" width="11" style="7" customWidth="1"/>
    <col min="2826" max="3072" width="9.140625" style="7"/>
    <col min="3073" max="3073" width="3.85546875" style="7" customWidth="1"/>
    <col min="3074" max="3074" width="5.28515625" style="7" customWidth="1"/>
    <col min="3075" max="3075" width="50.28515625" style="7" customWidth="1"/>
    <col min="3076" max="3081" width="11" style="7" customWidth="1"/>
    <col min="3082" max="3328" width="9.140625" style="7"/>
    <col min="3329" max="3329" width="3.85546875" style="7" customWidth="1"/>
    <col min="3330" max="3330" width="5.28515625" style="7" customWidth="1"/>
    <col min="3331" max="3331" width="50.28515625" style="7" customWidth="1"/>
    <col min="3332" max="3337" width="11" style="7" customWidth="1"/>
    <col min="3338" max="3584" width="9.140625" style="7"/>
    <col min="3585" max="3585" width="3.85546875" style="7" customWidth="1"/>
    <col min="3586" max="3586" width="5.28515625" style="7" customWidth="1"/>
    <col min="3587" max="3587" width="50.28515625" style="7" customWidth="1"/>
    <col min="3588" max="3593" width="11" style="7" customWidth="1"/>
    <col min="3594" max="3840" width="9.140625" style="7"/>
    <col min="3841" max="3841" width="3.85546875" style="7" customWidth="1"/>
    <col min="3842" max="3842" width="5.28515625" style="7" customWidth="1"/>
    <col min="3843" max="3843" width="50.28515625" style="7" customWidth="1"/>
    <col min="3844" max="3849" width="11" style="7" customWidth="1"/>
    <col min="3850" max="4096" width="9.140625" style="7"/>
    <col min="4097" max="4097" width="3.85546875" style="7" customWidth="1"/>
    <col min="4098" max="4098" width="5.28515625" style="7" customWidth="1"/>
    <col min="4099" max="4099" width="50.28515625" style="7" customWidth="1"/>
    <col min="4100" max="4105" width="11" style="7" customWidth="1"/>
    <col min="4106" max="4352" width="9.140625" style="7"/>
    <col min="4353" max="4353" width="3.85546875" style="7" customWidth="1"/>
    <col min="4354" max="4354" width="5.28515625" style="7" customWidth="1"/>
    <col min="4355" max="4355" width="50.28515625" style="7" customWidth="1"/>
    <col min="4356" max="4361" width="11" style="7" customWidth="1"/>
    <col min="4362" max="4608" width="9.140625" style="7"/>
    <col min="4609" max="4609" width="3.85546875" style="7" customWidth="1"/>
    <col min="4610" max="4610" width="5.28515625" style="7" customWidth="1"/>
    <col min="4611" max="4611" width="50.28515625" style="7" customWidth="1"/>
    <col min="4612" max="4617" width="11" style="7" customWidth="1"/>
    <col min="4618" max="4864" width="9.140625" style="7"/>
    <col min="4865" max="4865" width="3.85546875" style="7" customWidth="1"/>
    <col min="4866" max="4866" width="5.28515625" style="7" customWidth="1"/>
    <col min="4867" max="4867" width="50.28515625" style="7" customWidth="1"/>
    <col min="4868" max="4873" width="11" style="7" customWidth="1"/>
    <col min="4874" max="5120" width="9.140625" style="7"/>
    <col min="5121" max="5121" width="3.85546875" style="7" customWidth="1"/>
    <col min="5122" max="5122" width="5.28515625" style="7" customWidth="1"/>
    <col min="5123" max="5123" width="50.28515625" style="7" customWidth="1"/>
    <col min="5124" max="5129" width="11" style="7" customWidth="1"/>
    <col min="5130" max="5376" width="9.140625" style="7"/>
    <col min="5377" max="5377" width="3.85546875" style="7" customWidth="1"/>
    <col min="5378" max="5378" width="5.28515625" style="7" customWidth="1"/>
    <col min="5379" max="5379" width="50.28515625" style="7" customWidth="1"/>
    <col min="5380" max="5385" width="11" style="7" customWidth="1"/>
    <col min="5386" max="5632" width="9.140625" style="7"/>
    <col min="5633" max="5633" width="3.85546875" style="7" customWidth="1"/>
    <col min="5634" max="5634" width="5.28515625" style="7" customWidth="1"/>
    <col min="5635" max="5635" width="50.28515625" style="7" customWidth="1"/>
    <col min="5636" max="5641" width="11" style="7" customWidth="1"/>
    <col min="5642" max="5888" width="9.140625" style="7"/>
    <col min="5889" max="5889" width="3.85546875" style="7" customWidth="1"/>
    <col min="5890" max="5890" width="5.28515625" style="7" customWidth="1"/>
    <col min="5891" max="5891" width="50.28515625" style="7" customWidth="1"/>
    <col min="5892" max="5897" width="11" style="7" customWidth="1"/>
    <col min="5898" max="6144" width="9.140625" style="7"/>
    <col min="6145" max="6145" width="3.85546875" style="7" customWidth="1"/>
    <col min="6146" max="6146" width="5.28515625" style="7" customWidth="1"/>
    <col min="6147" max="6147" width="50.28515625" style="7" customWidth="1"/>
    <col min="6148" max="6153" width="11" style="7" customWidth="1"/>
    <col min="6154" max="6400" width="9.140625" style="7"/>
    <col min="6401" max="6401" width="3.85546875" style="7" customWidth="1"/>
    <col min="6402" max="6402" width="5.28515625" style="7" customWidth="1"/>
    <col min="6403" max="6403" width="50.28515625" style="7" customWidth="1"/>
    <col min="6404" max="6409" width="11" style="7" customWidth="1"/>
    <col min="6410" max="6656" width="9.140625" style="7"/>
    <col min="6657" max="6657" width="3.85546875" style="7" customWidth="1"/>
    <col min="6658" max="6658" width="5.28515625" style="7" customWidth="1"/>
    <col min="6659" max="6659" width="50.28515625" style="7" customWidth="1"/>
    <col min="6660" max="6665" width="11" style="7" customWidth="1"/>
    <col min="6666" max="6912" width="9.140625" style="7"/>
    <col min="6913" max="6913" width="3.85546875" style="7" customWidth="1"/>
    <col min="6914" max="6914" width="5.28515625" style="7" customWidth="1"/>
    <col min="6915" max="6915" width="50.28515625" style="7" customWidth="1"/>
    <col min="6916" max="6921" width="11" style="7" customWidth="1"/>
    <col min="6922" max="7168" width="9.140625" style="7"/>
    <col min="7169" max="7169" width="3.85546875" style="7" customWidth="1"/>
    <col min="7170" max="7170" width="5.28515625" style="7" customWidth="1"/>
    <col min="7171" max="7171" width="50.28515625" style="7" customWidth="1"/>
    <col min="7172" max="7177" width="11" style="7" customWidth="1"/>
    <col min="7178" max="7424" width="9.140625" style="7"/>
    <col min="7425" max="7425" width="3.85546875" style="7" customWidth="1"/>
    <col min="7426" max="7426" width="5.28515625" style="7" customWidth="1"/>
    <col min="7427" max="7427" width="50.28515625" style="7" customWidth="1"/>
    <col min="7428" max="7433" width="11" style="7" customWidth="1"/>
    <col min="7434" max="7680" width="9.140625" style="7"/>
    <col min="7681" max="7681" width="3.85546875" style="7" customWidth="1"/>
    <col min="7682" max="7682" width="5.28515625" style="7" customWidth="1"/>
    <col min="7683" max="7683" width="50.28515625" style="7" customWidth="1"/>
    <col min="7684" max="7689" width="11" style="7" customWidth="1"/>
    <col min="7690" max="7936" width="9.140625" style="7"/>
    <col min="7937" max="7937" width="3.85546875" style="7" customWidth="1"/>
    <col min="7938" max="7938" width="5.28515625" style="7" customWidth="1"/>
    <col min="7939" max="7939" width="50.28515625" style="7" customWidth="1"/>
    <col min="7940" max="7945" width="11" style="7" customWidth="1"/>
    <col min="7946" max="8192" width="9.140625" style="7"/>
    <col min="8193" max="8193" width="3.85546875" style="7" customWidth="1"/>
    <col min="8194" max="8194" width="5.28515625" style="7" customWidth="1"/>
    <col min="8195" max="8195" width="50.28515625" style="7" customWidth="1"/>
    <col min="8196" max="8201" width="11" style="7" customWidth="1"/>
    <col min="8202" max="8448" width="9.140625" style="7"/>
    <col min="8449" max="8449" width="3.85546875" style="7" customWidth="1"/>
    <col min="8450" max="8450" width="5.28515625" style="7" customWidth="1"/>
    <col min="8451" max="8451" width="50.28515625" style="7" customWidth="1"/>
    <col min="8452" max="8457" width="11" style="7" customWidth="1"/>
    <col min="8458" max="8704" width="9.140625" style="7"/>
    <col min="8705" max="8705" width="3.85546875" style="7" customWidth="1"/>
    <col min="8706" max="8706" width="5.28515625" style="7" customWidth="1"/>
    <col min="8707" max="8707" width="50.28515625" style="7" customWidth="1"/>
    <col min="8708" max="8713" width="11" style="7" customWidth="1"/>
    <col min="8714" max="8960" width="9.140625" style="7"/>
    <col min="8961" max="8961" width="3.85546875" style="7" customWidth="1"/>
    <col min="8962" max="8962" width="5.28515625" style="7" customWidth="1"/>
    <col min="8963" max="8963" width="50.28515625" style="7" customWidth="1"/>
    <col min="8964" max="8969" width="11" style="7" customWidth="1"/>
    <col min="8970" max="9216" width="9.140625" style="7"/>
    <col min="9217" max="9217" width="3.85546875" style="7" customWidth="1"/>
    <col min="9218" max="9218" width="5.28515625" style="7" customWidth="1"/>
    <col min="9219" max="9219" width="50.28515625" style="7" customWidth="1"/>
    <col min="9220" max="9225" width="11" style="7" customWidth="1"/>
    <col min="9226" max="9472" width="9.140625" style="7"/>
    <col min="9473" max="9473" width="3.85546875" style="7" customWidth="1"/>
    <col min="9474" max="9474" width="5.28515625" style="7" customWidth="1"/>
    <col min="9475" max="9475" width="50.28515625" style="7" customWidth="1"/>
    <col min="9476" max="9481" width="11" style="7" customWidth="1"/>
    <col min="9482" max="9728" width="9.140625" style="7"/>
    <col min="9729" max="9729" width="3.85546875" style="7" customWidth="1"/>
    <col min="9730" max="9730" width="5.28515625" style="7" customWidth="1"/>
    <col min="9731" max="9731" width="50.28515625" style="7" customWidth="1"/>
    <col min="9732" max="9737" width="11" style="7" customWidth="1"/>
    <col min="9738" max="9984" width="9.140625" style="7"/>
    <col min="9985" max="9985" width="3.85546875" style="7" customWidth="1"/>
    <col min="9986" max="9986" width="5.28515625" style="7" customWidth="1"/>
    <col min="9987" max="9987" width="50.28515625" style="7" customWidth="1"/>
    <col min="9988" max="9993" width="11" style="7" customWidth="1"/>
    <col min="9994" max="10240" width="9.140625" style="7"/>
    <col min="10241" max="10241" width="3.85546875" style="7" customWidth="1"/>
    <col min="10242" max="10242" width="5.28515625" style="7" customWidth="1"/>
    <col min="10243" max="10243" width="50.28515625" style="7" customWidth="1"/>
    <col min="10244" max="10249" width="11" style="7" customWidth="1"/>
    <col min="10250" max="10496" width="9.140625" style="7"/>
    <col min="10497" max="10497" width="3.85546875" style="7" customWidth="1"/>
    <col min="10498" max="10498" width="5.28515625" style="7" customWidth="1"/>
    <col min="10499" max="10499" width="50.28515625" style="7" customWidth="1"/>
    <col min="10500" max="10505" width="11" style="7" customWidth="1"/>
    <col min="10506" max="10752" width="9.140625" style="7"/>
    <col min="10753" max="10753" width="3.85546875" style="7" customWidth="1"/>
    <col min="10754" max="10754" width="5.28515625" style="7" customWidth="1"/>
    <col min="10755" max="10755" width="50.28515625" style="7" customWidth="1"/>
    <col min="10756" max="10761" width="11" style="7" customWidth="1"/>
    <col min="10762" max="11008" width="9.140625" style="7"/>
    <col min="11009" max="11009" width="3.85546875" style="7" customWidth="1"/>
    <col min="11010" max="11010" width="5.28515625" style="7" customWidth="1"/>
    <col min="11011" max="11011" width="50.28515625" style="7" customWidth="1"/>
    <col min="11012" max="11017" width="11" style="7" customWidth="1"/>
    <col min="11018" max="11264" width="9.140625" style="7"/>
    <col min="11265" max="11265" width="3.85546875" style="7" customWidth="1"/>
    <col min="11266" max="11266" width="5.28515625" style="7" customWidth="1"/>
    <col min="11267" max="11267" width="50.28515625" style="7" customWidth="1"/>
    <col min="11268" max="11273" width="11" style="7" customWidth="1"/>
    <col min="11274" max="11520" width="9.140625" style="7"/>
    <col min="11521" max="11521" width="3.85546875" style="7" customWidth="1"/>
    <col min="11522" max="11522" width="5.28515625" style="7" customWidth="1"/>
    <col min="11523" max="11523" width="50.28515625" style="7" customWidth="1"/>
    <col min="11524" max="11529" width="11" style="7" customWidth="1"/>
    <col min="11530" max="11776" width="9.140625" style="7"/>
    <col min="11777" max="11777" width="3.85546875" style="7" customWidth="1"/>
    <col min="11778" max="11778" width="5.28515625" style="7" customWidth="1"/>
    <col min="11779" max="11779" width="50.28515625" style="7" customWidth="1"/>
    <col min="11780" max="11785" width="11" style="7" customWidth="1"/>
    <col min="11786" max="12032" width="9.140625" style="7"/>
    <col min="12033" max="12033" width="3.85546875" style="7" customWidth="1"/>
    <col min="12034" max="12034" width="5.28515625" style="7" customWidth="1"/>
    <col min="12035" max="12035" width="50.28515625" style="7" customWidth="1"/>
    <col min="12036" max="12041" width="11" style="7" customWidth="1"/>
    <col min="12042" max="12288" width="9.140625" style="7"/>
    <col min="12289" max="12289" width="3.85546875" style="7" customWidth="1"/>
    <col min="12290" max="12290" width="5.28515625" style="7" customWidth="1"/>
    <col min="12291" max="12291" width="50.28515625" style="7" customWidth="1"/>
    <col min="12292" max="12297" width="11" style="7" customWidth="1"/>
    <col min="12298" max="12544" width="9.140625" style="7"/>
    <col min="12545" max="12545" width="3.85546875" style="7" customWidth="1"/>
    <col min="12546" max="12546" width="5.28515625" style="7" customWidth="1"/>
    <col min="12547" max="12547" width="50.28515625" style="7" customWidth="1"/>
    <col min="12548" max="12553" width="11" style="7" customWidth="1"/>
    <col min="12554" max="12800" width="9.140625" style="7"/>
    <col min="12801" max="12801" width="3.85546875" style="7" customWidth="1"/>
    <col min="12802" max="12802" width="5.28515625" style="7" customWidth="1"/>
    <col min="12803" max="12803" width="50.28515625" style="7" customWidth="1"/>
    <col min="12804" max="12809" width="11" style="7" customWidth="1"/>
    <col min="12810" max="13056" width="9.140625" style="7"/>
    <col min="13057" max="13057" width="3.85546875" style="7" customWidth="1"/>
    <col min="13058" max="13058" width="5.28515625" style="7" customWidth="1"/>
    <col min="13059" max="13059" width="50.28515625" style="7" customWidth="1"/>
    <col min="13060" max="13065" width="11" style="7" customWidth="1"/>
    <col min="13066" max="13312" width="9.140625" style="7"/>
    <col min="13313" max="13313" width="3.85546875" style="7" customWidth="1"/>
    <col min="13314" max="13314" width="5.28515625" style="7" customWidth="1"/>
    <col min="13315" max="13315" width="50.28515625" style="7" customWidth="1"/>
    <col min="13316" max="13321" width="11" style="7" customWidth="1"/>
    <col min="13322" max="13568" width="9.140625" style="7"/>
    <col min="13569" max="13569" width="3.85546875" style="7" customWidth="1"/>
    <col min="13570" max="13570" width="5.28515625" style="7" customWidth="1"/>
    <col min="13571" max="13571" width="50.28515625" style="7" customWidth="1"/>
    <col min="13572" max="13577" width="11" style="7" customWidth="1"/>
    <col min="13578" max="13824" width="9.140625" style="7"/>
    <col min="13825" max="13825" width="3.85546875" style="7" customWidth="1"/>
    <col min="13826" max="13826" width="5.28515625" style="7" customWidth="1"/>
    <col min="13827" max="13827" width="50.28515625" style="7" customWidth="1"/>
    <col min="13828" max="13833" width="11" style="7" customWidth="1"/>
    <col min="13834" max="14080" width="9.140625" style="7"/>
    <col min="14081" max="14081" width="3.85546875" style="7" customWidth="1"/>
    <col min="14082" max="14082" width="5.28515625" style="7" customWidth="1"/>
    <col min="14083" max="14083" width="50.28515625" style="7" customWidth="1"/>
    <col min="14084" max="14089" width="11" style="7" customWidth="1"/>
    <col min="14090" max="14336" width="9.140625" style="7"/>
    <col min="14337" max="14337" width="3.85546875" style="7" customWidth="1"/>
    <col min="14338" max="14338" width="5.28515625" style="7" customWidth="1"/>
    <col min="14339" max="14339" width="50.28515625" style="7" customWidth="1"/>
    <col min="14340" max="14345" width="11" style="7" customWidth="1"/>
    <col min="14346" max="14592" width="9.140625" style="7"/>
    <col min="14593" max="14593" width="3.85546875" style="7" customWidth="1"/>
    <col min="14594" max="14594" width="5.28515625" style="7" customWidth="1"/>
    <col min="14595" max="14595" width="50.28515625" style="7" customWidth="1"/>
    <col min="14596" max="14601" width="11" style="7" customWidth="1"/>
    <col min="14602" max="14848" width="9.140625" style="7"/>
    <col min="14849" max="14849" width="3.85546875" style="7" customWidth="1"/>
    <col min="14850" max="14850" width="5.28515625" style="7" customWidth="1"/>
    <col min="14851" max="14851" width="50.28515625" style="7" customWidth="1"/>
    <col min="14852" max="14857" width="11" style="7" customWidth="1"/>
    <col min="14858" max="15104" width="9.140625" style="7"/>
    <col min="15105" max="15105" width="3.85546875" style="7" customWidth="1"/>
    <col min="15106" max="15106" width="5.28515625" style="7" customWidth="1"/>
    <col min="15107" max="15107" width="50.28515625" style="7" customWidth="1"/>
    <col min="15108" max="15113" width="11" style="7" customWidth="1"/>
    <col min="15114" max="15360" width="9.140625" style="7"/>
    <col min="15361" max="15361" width="3.85546875" style="7" customWidth="1"/>
    <col min="15362" max="15362" width="5.28515625" style="7" customWidth="1"/>
    <col min="15363" max="15363" width="50.28515625" style="7" customWidth="1"/>
    <col min="15364" max="15369" width="11" style="7" customWidth="1"/>
    <col min="15370" max="15616" width="9.140625" style="7"/>
    <col min="15617" max="15617" width="3.85546875" style="7" customWidth="1"/>
    <col min="15618" max="15618" width="5.28515625" style="7" customWidth="1"/>
    <col min="15619" max="15619" width="50.28515625" style="7" customWidth="1"/>
    <col min="15620" max="15625" width="11" style="7" customWidth="1"/>
    <col min="15626" max="15872" width="9.140625" style="7"/>
    <col min="15873" max="15873" width="3.85546875" style="7" customWidth="1"/>
    <col min="15874" max="15874" width="5.28515625" style="7" customWidth="1"/>
    <col min="15875" max="15875" width="50.28515625" style="7" customWidth="1"/>
    <col min="15876" max="15881" width="11" style="7" customWidth="1"/>
    <col min="15882" max="16128" width="9.140625" style="7"/>
    <col min="16129" max="16129" width="3.85546875" style="7" customWidth="1"/>
    <col min="16130" max="16130" width="5.28515625" style="7" customWidth="1"/>
    <col min="16131" max="16131" width="50.28515625" style="7" customWidth="1"/>
    <col min="16132" max="16137" width="11" style="7" customWidth="1"/>
    <col min="16138" max="16384" width="9.140625" style="7"/>
  </cols>
  <sheetData>
    <row r="2" spans="2:10" x14ac:dyDescent="0.2">
      <c r="B2" s="46"/>
      <c r="C2" s="46"/>
      <c r="D2" s="46"/>
      <c r="E2" s="46"/>
      <c r="F2" s="46"/>
      <c r="G2" s="46"/>
      <c r="J2" s="7"/>
    </row>
    <row r="3" spans="2:10" x14ac:dyDescent="0.2">
      <c r="B3" s="30"/>
      <c r="C3" s="25" t="s">
        <v>16</v>
      </c>
      <c r="D3" s="31"/>
      <c r="E3" s="31"/>
      <c r="F3" s="47" t="s">
        <v>5</v>
      </c>
      <c r="G3" s="47"/>
      <c r="H3" s="47" t="s">
        <v>6</v>
      </c>
      <c r="I3" s="50"/>
      <c r="J3" s="34"/>
    </row>
    <row r="4" spans="2:10" s="33" customFormat="1" x14ac:dyDescent="0.2">
      <c r="B4" s="8"/>
      <c r="C4" s="9"/>
      <c r="D4" s="10" t="s">
        <v>3</v>
      </c>
      <c r="E4" s="8" t="s">
        <v>18</v>
      </c>
      <c r="F4" s="8" t="s">
        <v>19</v>
      </c>
      <c r="G4" s="11" t="s">
        <v>7</v>
      </c>
      <c r="H4" s="8" t="s">
        <v>19</v>
      </c>
      <c r="I4" s="12" t="s">
        <v>7</v>
      </c>
      <c r="J4" s="10" t="s">
        <v>37</v>
      </c>
    </row>
    <row r="5" spans="2:10" s="33" customFormat="1" x14ac:dyDescent="0.2">
      <c r="B5" s="28"/>
      <c r="C5" s="25" t="s">
        <v>20</v>
      </c>
      <c r="D5" s="26"/>
      <c r="E5" s="28"/>
      <c r="F5" s="28"/>
      <c r="G5" s="29"/>
      <c r="H5" s="28"/>
      <c r="I5" s="26"/>
      <c r="J5" s="26"/>
    </row>
    <row r="6" spans="2:10" x14ac:dyDescent="0.2">
      <c r="B6" s="13">
        <v>1</v>
      </c>
      <c r="C6" s="14" t="s">
        <v>21</v>
      </c>
      <c r="D6" s="13" t="s">
        <v>17</v>
      </c>
      <c r="E6" s="15">
        <v>93</v>
      </c>
      <c r="F6" s="19"/>
      <c r="G6" s="19">
        <f>E6*F6</f>
        <v>0</v>
      </c>
      <c r="H6" s="19"/>
      <c r="I6" s="15">
        <f>H6*E6</f>
        <v>0</v>
      </c>
      <c r="J6" s="15">
        <f>G6+I6</f>
        <v>0</v>
      </c>
    </row>
    <row r="7" spans="2:10" x14ac:dyDescent="0.2">
      <c r="B7" s="13">
        <v>2</v>
      </c>
      <c r="C7" s="14" t="s">
        <v>65</v>
      </c>
      <c r="D7" s="13" t="s">
        <v>17</v>
      </c>
      <c r="E7" s="15">
        <v>118</v>
      </c>
      <c r="F7" s="19"/>
      <c r="G7" s="19">
        <f t="shared" ref="G7:G27" si="0">E7*F7</f>
        <v>0</v>
      </c>
      <c r="H7" s="19"/>
      <c r="I7" s="15">
        <f t="shared" ref="I7:I27" si="1">H7*E7</f>
        <v>0</v>
      </c>
      <c r="J7" s="15">
        <f t="shared" ref="J7:J27" si="2">G7+I7</f>
        <v>0</v>
      </c>
    </row>
    <row r="8" spans="2:10" x14ac:dyDescent="0.2">
      <c r="B8" s="13">
        <v>3</v>
      </c>
      <c r="C8" s="14" t="s">
        <v>66</v>
      </c>
      <c r="D8" s="13" t="s">
        <v>17</v>
      </c>
      <c r="E8" s="15">
        <v>7</v>
      </c>
      <c r="F8" s="19"/>
      <c r="G8" s="19">
        <f t="shared" si="0"/>
        <v>0</v>
      </c>
      <c r="H8" s="19"/>
      <c r="I8" s="15">
        <f t="shared" si="1"/>
        <v>0</v>
      </c>
      <c r="J8" s="15">
        <f t="shared" si="2"/>
        <v>0</v>
      </c>
    </row>
    <row r="9" spans="2:10" x14ac:dyDescent="0.2">
      <c r="B9" s="13">
        <v>4</v>
      </c>
      <c r="C9" s="14" t="s">
        <v>67</v>
      </c>
      <c r="D9" s="13" t="s">
        <v>17</v>
      </c>
      <c r="E9" s="15">
        <v>1</v>
      </c>
      <c r="F9" s="19"/>
      <c r="G9" s="19">
        <f t="shared" si="0"/>
        <v>0</v>
      </c>
      <c r="H9" s="19"/>
      <c r="I9" s="15">
        <f t="shared" si="1"/>
        <v>0</v>
      </c>
      <c r="J9" s="15">
        <f t="shared" si="2"/>
        <v>0</v>
      </c>
    </row>
    <row r="10" spans="2:10" x14ac:dyDescent="0.2">
      <c r="B10" s="13">
        <v>5</v>
      </c>
      <c r="C10" s="14" t="s">
        <v>68</v>
      </c>
      <c r="D10" s="13" t="s">
        <v>17</v>
      </c>
      <c r="E10" s="15">
        <v>12</v>
      </c>
      <c r="F10" s="19"/>
      <c r="G10" s="19">
        <f t="shared" si="0"/>
        <v>0</v>
      </c>
      <c r="H10" s="19"/>
      <c r="I10" s="15">
        <f t="shared" si="1"/>
        <v>0</v>
      </c>
      <c r="J10" s="15">
        <f t="shared" si="2"/>
        <v>0</v>
      </c>
    </row>
    <row r="11" spans="2:10" x14ac:dyDescent="0.2">
      <c r="B11" s="13">
        <v>6</v>
      </c>
      <c r="C11" s="14" t="s">
        <v>69</v>
      </c>
      <c r="D11" s="13" t="s">
        <v>17</v>
      </c>
      <c r="E11" s="15">
        <v>5</v>
      </c>
      <c r="F11" s="19"/>
      <c r="G11" s="19">
        <f t="shared" si="0"/>
        <v>0</v>
      </c>
      <c r="H11" s="19"/>
      <c r="I11" s="15">
        <f t="shared" si="1"/>
        <v>0</v>
      </c>
      <c r="J11" s="15">
        <f t="shared" si="2"/>
        <v>0</v>
      </c>
    </row>
    <row r="12" spans="2:10" x14ac:dyDescent="0.2">
      <c r="B12" s="24"/>
      <c r="C12" s="25" t="s">
        <v>22</v>
      </c>
      <c r="D12" s="26"/>
      <c r="E12" s="27"/>
      <c r="F12" s="27"/>
      <c r="G12" s="27"/>
      <c r="H12" s="27"/>
      <c r="I12" s="27"/>
      <c r="J12" s="27"/>
    </row>
    <row r="13" spans="2:10" x14ac:dyDescent="0.2">
      <c r="B13" s="13">
        <v>7</v>
      </c>
      <c r="C13" s="14" t="s">
        <v>70</v>
      </c>
      <c r="D13" s="13" t="s">
        <v>17</v>
      </c>
      <c r="E13" s="15">
        <v>71</v>
      </c>
      <c r="F13" s="19"/>
      <c r="G13" s="19">
        <f t="shared" si="0"/>
        <v>0</v>
      </c>
      <c r="H13" s="19"/>
      <c r="I13" s="15">
        <f t="shared" si="1"/>
        <v>0</v>
      </c>
      <c r="J13" s="15">
        <f t="shared" si="2"/>
        <v>0</v>
      </c>
    </row>
    <row r="14" spans="2:10" x14ac:dyDescent="0.2">
      <c r="B14" s="24"/>
      <c r="C14" s="25" t="s">
        <v>24</v>
      </c>
      <c r="D14" s="26"/>
      <c r="E14" s="27"/>
      <c r="F14" s="27"/>
      <c r="G14" s="27"/>
      <c r="H14" s="27"/>
      <c r="I14" s="27"/>
      <c r="J14" s="27"/>
    </row>
    <row r="15" spans="2:10" x14ac:dyDescent="0.2">
      <c r="B15" s="13">
        <v>8</v>
      </c>
      <c r="C15" s="14" t="s">
        <v>25</v>
      </c>
      <c r="D15" s="13" t="s">
        <v>23</v>
      </c>
      <c r="E15" s="15">
        <v>700</v>
      </c>
      <c r="F15" s="19"/>
      <c r="G15" s="19">
        <f t="shared" si="0"/>
        <v>0</v>
      </c>
      <c r="H15" s="19"/>
      <c r="I15" s="15">
        <f t="shared" si="1"/>
        <v>0</v>
      </c>
      <c r="J15" s="15">
        <f t="shared" si="2"/>
        <v>0</v>
      </c>
    </row>
    <row r="16" spans="2:10" x14ac:dyDescent="0.2">
      <c r="B16" s="13">
        <v>9</v>
      </c>
      <c r="C16" s="14" t="s">
        <v>26</v>
      </c>
      <c r="D16" s="13" t="s">
        <v>23</v>
      </c>
      <c r="E16" s="15">
        <v>200</v>
      </c>
      <c r="F16" s="15"/>
      <c r="G16" s="19">
        <f t="shared" si="0"/>
        <v>0</v>
      </c>
      <c r="H16" s="15"/>
      <c r="I16" s="15">
        <f t="shared" si="1"/>
        <v>0</v>
      </c>
      <c r="J16" s="15">
        <f t="shared" si="2"/>
        <v>0</v>
      </c>
    </row>
    <row r="17" spans="2:10" x14ac:dyDescent="0.2">
      <c r="B17" s="13">
        <v>10</v>
      </c>
      <c r="C17" s="14" t="s">
        <v>27</v>
      </c>
      <c r="D17" s="13" t="s">
        <v>23</v>
      </c>
      <c r="E17" s="15">
        <v>1200</v>
      </c>
      <c r="F17" s="15"/>
      <c r="G17" s="19">
        <f t="shared" si="0"/>
        <v>0</v>
      </c>
      <c r="H17" s="15"/>
      <c r="I17" s="15">
        <f t="shared" si="1"/>
        <v>0</v>
      </c>
      <c r="J17" s="15">
        <f t="shared" si="2"/>
        <v>0</v>
      </c>
    </row>
    <row r="18" spans="2:10" x14ac:dyDescent="0.2">
      <c r="B18" s="13">
        <v>11</v>
      </c>
      <c r="C18" s="14" t="s">
        <v>71</v>
      </c>
      <c r="D18" s="13" t="s">
        <v>23</v>
      </c>
      <c r="E18" s="15">
        <v>2745</v>
      </c>
      <c r="F18" s="15"/>
      <c r="G18" s="19">
        <f t="shared" si="0"/>
        <v>0</v>
      </c>
      <c r="H18" s="15"/>
      <c r="I18" s="15">
        <f t="shared" si="1"/>
        <v>0</v>
      </c>
      <c r="J18" s="15">
        <f t="shared" si="2"/>
        <v>0</v>
      </c>
    </row>
    <row r="19" spans="2:10" x14ac:dyDescent="0.2">
      <c r="B19" s="24"/>
      <c r="C19" s="25" t="s">
        <v>28</v>
      </c>
      <c r="D19" s="26"/>
      <c r="E19" s="27"/>
      <c r="F19" s="27"/>
      <c r="G19" s="27"/>
      <c r="H19" s="27"/>
      <c r="I19" s="27"/>
      <c r="J19" s="27"/>
    </row>
    <row r="20" spans="2:10" x14ac:dyDescent="0.2">
      <c r="B20" s="13">
        <v>12</v>
      </c>
      <c r="C20" s="14" t="s">
        <v>29</v>
      </c>
      <c r="D20" s="13" t="s">
        <v>30</v>
      </c>
      <c r="E20" s="15">
        <v>1</v>
      </c>
      <c r="F20" s="15"/>
      <c r="G20" s="19">
        <f t="shared" si="0"/>
        <v>0</v>
      </c>
      <c r="H20" s="15"/>
      <c r="I20" s="15">
        <f t="shared" si="1"/>
        <v>0</v>
      </c>
      <c r="J20" s="15">
        <f t="shared" si="2"/>
        <v>0</v>
      </c>
    </row>
    <row r="21" spans="2:10" x14ac:dyDescent="0.2">
      <c r="B21" s="13">
        <v>13</v>
      </c>
      <c r="C21" s="14" t="s">
        <v>72</v>
      </c>
      <c r="D21" s="13" t="s">
        <v>17</v>
      </c>
      <c r="E21" s="15">
        <v>1</v>
      </c>
      <c r="F21" s="15"/>
      <c r="G21" s="19">
        <f t="shared" si="0"/>
        <v>0</v>
      </c>
      <c r="H21" s="15"/>
      <c r="I21" s="15">
        <f t="shared" si="1"/>
        <v>0</v>
      </c>
      <c r="J21" s="15">
        <f t="shared" si="2"/>
        <v>0</v>
      </c>
    </row>
    <row r="22" spans="2:10" x14ac:dyDescent="0.2">
      <c r="B22" s="13">
        <v>14</v>
      </c>
      <c r="C22" s="14" t="s">
        <v>73</v>
      </c>
      <c r="D22" s="13" t="s">
        <v>17</v>
      </c>
      <c r="E22" s="15">
        <v>10</v>
      </c>
      <c r="F22" s="15"/>
      <c r="G22" s="19">
        <f t="shared" si="0"/>
        <v>0</v>
      </c>
      <c r="H22" s="15"/>
      <c r="I22" s="15">
        <f t="shared" si="1"/>
        <v>0</v>
      </c>
      <c r="J22" s="15">
        <f t="shared" si="2"/>
        <v>0</v>
      </c>
    </row>
    <row r="23" spans="2:10" x14ac:dyDescent="0.2">
      <c r="B23" s="13">
        <v>15</v>
      </c>
      <c r="C23" s="14" t="s">
        <v>74</v>
      </c>
      <c r="D23" s="13" t="s">
        <v>17</v>
      </c>
      <c r="E23" s="15">
        <v>25</v>
      </c>
      <c r="F23" s="15"/>
      <c r="G23" s="19">
        <f t="shared" si="0"/>
        <v>0</v>
      </c>
      <c r="H23" s="15"/>
      <c r="I23" s="15">
        <f t="shared" si="1"/>
        <v>0</v>
      </c>
      <c r="J23" s="15">
        <f t="shared" si="2"/>
        <v>0</v>
      </c>
    </row>
    <row r="24" spans="2:10" x14ac:dyDescent="0.2">
      <c r="B24" s="24"/>
      <c r="C24" s="25" t="s">
        <v>31</v>
      </c>
      <c r="D24" s="26"/>
      <c r="E24" s="27"/>
      <c r="F24" s="27"/>
      <c r="G24" s="27"/>
      <c r="H24" s="27"/>
      <c r="I24" s="27"/>
      <c r="J24" s="27"/>
    </row>
    <row r="25" spans="2:10" x14ac:dyDescent="0.2">
      <c r="B25" s="13">
        <v>16</v>
      </c>
      <c r="C25" s="14" t="s">
        <v>32</v>
      </c>
      <c r="D25" s="13" t="s">
        <v>17</v>
      </c>
      <c r="E25" s="15">
        <v>472</v>
      </c>
      <c r="F25" s="15"/>
      <c r="G25" s="19">
        <f t="shared" si="0"/>
        <v>0</v>
      </c>
      <c r="H25" s="15"/>
      <c r="I25" s="15">
        <f t="shared" si="1"/>
        <v>0</v>
      </c>
      <c r="J25" s="15">
        <f t="shared" si="2"/>
        <v>0</v>
      </c>
    </row>
    <row r="26" spans="2:10" x14ac:dyDescent="0.2">
      <c r="B26" s="13">
        <v>17</v>
      </c>
      <c r="C26" s="14" t="s">
        <v>33</v>
      </c>
      <c r="D26" s="13" t="s">
        <v>17</v>
      </c>
      <c r="E26" s="15">
        <v>50</v>
      </c>
      <c r="F26" s="15"/>
      <c r="G26" s="19">
        <f t="shared" si="0"/>
        <v>0</v>
      </c>
      <c r="H26" s="15"/>
      <c r="I26" s="15">
        <f t="shared" si="1"/>
        <v>0</v>
      </c>
      <c r="J26" s="15">
        <f t="shared" si="2"/>
        <v>0</v>
      </c>
    </row>
    <row r="27" spans="2:10" x14ac:dyDescent="0.2">
      <c r="B27" s="13">
        <v>18</v>
      </c>
      <c r="C27" s="14" t="s">
        <v>34</v>
      </c>
      <c r="D27" s="13" t="s">
        <v>35</v>
      </c>
      <c r="E27" s="15">
        <v>1</v>
      </c>
      <c r="F27" s="15"/>
      <c r="G27" s="19">
        <f t="shared" si="0"/>
        <v>0</v>
      </c>
      <c r="H27" s="15"/>
      <c r="I27" s="15">
        <f t="shared" si="1"/>
        <v>0</v>
      </c>
      <c r="J27" s="15">
        <f t="shared" si="2"/>
        <v>0</v>
      </c>
    </row>
    <row r="28" spans="2:10" x14ac:dyDescent="0.2">
      <c r="B28" s="24"/>
      <c r="C28" s="32" t="s">
        <v>37</v>
      </c>
      <c r="D28" s="24"/>
      <c r="E28" s="24"/>
      <c r="F28" s="24"/>
      <c r="G28" s="51">
        <f>SUM(G6:G27)</f>
        <v>0</v>
      </c>
      <c r="H28" s="51"/>
      <c r="I28" s="51">
        <f>SUM(I6:I27)</f>
        <v>0</v>
      </c>
      <c r="J28" s="51">
        <f>SUM(J6:J27)</f>
        <v>0</v>
      </c>
    </row>
    <row r="29" spans="2:10" x14ac:dyDescent="0.2">
      <c r="B29" s="13"/>
      <c r="C29" s="14" t="s">
        <v>83</v>
      </c>
      <c r="D29" s="13"/>
      <c r="E29" s="13"/>
      <c r="F29" s="13"/>
      <c r="G29" s="13"/>
      <c r="H29" s="14"/>
      <c r="I29" s="14"/>
      <c r="J29" s="13"/>
    </row>
    <row r="30" spans="2:10" x14ac:dyDescent="0.2">
      <c r="B30" s="24"/>
      <c r="C30" s="52" t="s">
        <v>7</v>
      </c>
      <c r="D30" s="24"/>
      <c r="E30" s="24"/>
      <c r="F30" s="24"/>
      <c r="G30" s="24"/>
      <c r="H30" s="34"/>
      <c r="I30" s="34"/>
      <c r="J30" s="24"/>
    </row>
    <row r="31" spans="2:10" x14ac:dyDescent="0.2">
      <c r="B31" s="13"/>
      <c r="C31" s="14" t="s">
        <v>84</v>
      </c>
      <c r="D31" s="13"/>
      <c r="E31" s="13"/>
      <c r="F31" s="13"/>
      <c r="G31" s="13"/>
      <c r="H31" s="14"/>
      <c r="I31" s="14"/>
      <c r="J31" s="13"/>
    </row>
    <row r="32" spans="2:10" x14ac:dyDescent="0.2">
      <c r="B32" s="26"/>
      <c r="C32" s="52" t="s">
        <v>87</v>
      </c>
      <c r="D32" s="26"/>
      <c r="E32" s="26"/>
      <c r="F32" s="26"/>
      <c r="G32" s="26"/>
      <c r="H32" s="52"/>
      <c r="I32" s="52"/>
      <c r="J32" s="26"/>
    </row>
    <row r="33" spans="2:10" x14ac:dyDescent="0.2">
      <c r="B33" s="13"/>
      <c r="C33" s="14" t="s">
        <v>85</v>
      </c>
      <c r="D33" s="13"/>
      <c r="E33" s="13"/>
      <c r="F33" s="13"/>
      <c r="G33" s="13"/>
      <c r="H33" s="14"/>
      <c r="I33" s="14"/>
      <c r="J33" s="13"/>
    </row>
    <row r="34" spans="2:10" x14ac:dyDescent="0.2">
      <c r="B34" s="26"/>
      <c r="C34" s="52" t="s">
        <v>86</v>
      </c>
      <c r="D34" s="26"/>
      <c r="E34" s="26"/>
      <c r="F34" s="26"/>
      <c r="G34" s="26"/>
      <c r="H34" s="52"/>
      <c r="I34" s="52"/>
      <c r="J34" s="26"/>
    </row>
  </sheetData>
  <mergeCells count="3">
    <mergeCell ref="B2:G2"/>
    <mergeCell ref="F3:G3"/>
    <mergeCell ref="H3:I3"/>
  </mergeCells>
  <pageMargins left="0.27559055118110237" right="0.23622047244094491" top="0.55118110236220474" bottom="0.55118110236220474" header="0.23622047244094491" footer="0.23622047244094491"/>
  <pageSetup paperSize="9" scale="12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ფასების ცხრილი</vt:lpstr>
      <vt:lpstr>სარემონტო სამუშაოები</vt:lpstr>
      <vt:lpstr>ელექტროობა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Natia Merabishvili</dc:creator>
  <cp:lastModifiedBy>Natia Merabishvili</cp:lastModifiedBy>
  <dcterms:created xsi:type="dcterms:W3CDTF">2024-01-16T03:58:17Z</dcterms:created>
  <dcterms:modified xsi:type="dcterms:W3CDTF">2024-03-04T08:50:34Z</dcterms:modified>
</cp:coreProperties>
</file>